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TE-SERV\share\2023\04 各教科\04 理科\03化学\R5長濱\ボクシング\R4新人大会\"/>
    </mc:Choice>
  </mc:AlternateContent>
  <xr:revisionPtr revIDLastSave="0" documentId="13_ncr:1_{35D51E53-17A0-4F7F-8D36-9518548FCF03}" xr6:coauthVersionLast="47" xr6:coauthVersionMax="47" xr10:uidLastSave="{00000000-0000-0000-0000-000000000000}"/>
  <bookViews>
    <workbookView xWindow="-108" yWindow="-108" windowWidth="23256" windowHeight="12456" xr2:uid="{00000000-000D-0000-FFFF-FFFF00000000}"/>
  </bookViews>
  <sheets>
    <sheet name="入力マニュアル" sheetId="12" r:id="rId1"/>
    <sheet name="競技参加申込書" sheetId="4" r:id="rId2"/>
    <sheet name="入力シート" sheetId="13" r:id="rId3"/>
    <sheet name="加盟申請書（その1）2021" sheetId="14" r:id="rId4"/>
    <sheet name="学校番号一覧" sheetId="7" r:id="rId5"/>
    <sheet name="各学校エントリー" sheetId="8" r:id="rId6"/>
    <sheet name="学校名" sheetId="9" r:id="rId7"/>
  </sheets>
  <definedNames>
    <definedName name="_xlnm.Print_Area" localSheetId="3">'加盟申請書（その1）2021'!$A$1:$O$37</definedName>
    <definedName name="_xlnm.Print_Area" localSheetId="1">競技参加申込書!$A$1:$V$56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8" l="1"/>
  <c r="H18" i="8"/>
  <c r="H17" i="8"/>
  <c r="H16" i="8"/>
  <c r="G19" i="8"/>
  <c r="G18" i="8"/>
  <c r="G17" i="8"/>
  <c r="G16" i="8"/>
  <c r="F19" i="8"/>
  <c r="F18" i="8"/>
  <c r="F17" i="8"/>
  <c r="F16" i="8"/>
  <c r="E18" i="8"/>
  <c r="E19" i="8"/>
  <c r="E17" i="8"/>
  <c r="E16" i="8"/>
  <c r="D19" i="8"/>
  <c r="D18" i="8"/>
  <c r="D17" i="8"/>
  <c r="D16" i="8"/>
  <c r="A18" i="8"/>
  <c r="B18" i="8"/>
  <c r="A19" i="8"/>
  <c r="B19" i="8"/>
  <c r="J2" i="14"/>
  <c r="A3" i="14"/>
  <c r="A8" i="14"/>
  <c r="E9" i="14"/>
  <c r="L9" i="14"/>
  <c r="E10" i="14"/>
  <c r="K10" i="14"/>
  <c r="F11" i="14"/>
  <c r="I11" i="14"/>
  <c r="F12" i="14"/>
  <c r="J12" i="14"/>
  <c r="F13" i="14"/>
  <c r="J13" i="14"/>
  <c r="F14" i="14"/>
  <c r="F15" i="14"/>
  <c r="E16" i="14"/>
  <c r="B18" i="14"/>
  <c r="C18" i="14"/>
  <c r="E18" i="14"/>
  <c r="G18" i="14"/>
  <c r="H18" i="14"/>
  <c r="J18" i="14"/>
  <c r="L18" i="14"/>
  <c r="M18" i="14"/>
  <c r="O18" i="14"/>
  <c r="B19" i="14"/>
  <c r="C19" i="14"/>
  <c r="E19" i="14"/>
  <c r="G19" i="14"/>
  <c r="H19" i="14"/>
  <c r="J19" i="14"/>
  <c r="L19" i="14"/>
  <c r="M19" i="14"/>
  <c r="O19" i="14"/>
  <c r="B20" i="14"/>
  <c r="C20" i="14"/>
  <c r="E20" i="14"/>
  <c r="G20" i="14"/>
  <c r="H20" i="14"/>
  <c r="J20" i="14"/>
  <c r="L20" i="14"/>
  <c r="M20" i="14"/>
  <c r="O20" i="14"/>
  <c r="B21" i="14"/>
  <c r="C21" i="14"/>
  <c r="E21" i="14"/>
  <c r="G21" i="14"/>
  <c r="H21" i="14"/>
  <c r="J21" i="14"/>
  <c r="L21" i="14"/>
  <c r="M21" i="14"/>
  <c r="O21" i="14"/>
  <c r="B22" i="14"/>
  <c r="C22" i="14"/>
  <c r="E22" i="14"/>
  <c r="G22" i="14"/>
  <c r="H22" i="14"/>
  <c r="J22" i="14"/>
  <c r="L22" i="14"/>
  <c r="M22" i="14"/>
  <c r="O22" i="14"/>
  <c r="B23" i="14"/>
  <c r="C23" i="14"/>
  <c r="E23" i="14"/>
  <c r="G23" i="14"/>
  <c r="H23" i="14"/>
  <c r="J23" i="14"/>
  <c r="L23" i="14"/>
  <c r="M23" i="14"/>
  <c r="O23" i="14"/>
  <c r="B24" i="14"/>
  <c r="C24" i="14"/>
  <c r="E24" i="14"/>
  <c r="G24" i="14"/>
  <c r="H24" i="14"/>
  <c r="J24" i="14"/>
  <c r="L24" i="14"/>
  <c r="M24" i="14"/>
  <c r="O24" i="14"/>
  <c r="B25" i="14"/>
  <c r="C25" i="14"/>
  <c r="E25" i="14"/>
  <c r="G25" i="14"/>
  <c r="H25" i="14"/>
  <c r="J25" i="14"/>
  <c r="L25" i="14"/>
  <c r="M25" i="14"/>
  <c r="O25" i="14"/>
  <c r="B26" i="14"/>
  <c r="C26" i="14"/>
  <c r="E26" i="14"/>
  <c r="G26" i="14"/>
  <c r="H26" i="14"/>
  <c r="J26" i="14"/>
  <c r="L26" i="14"/>
  <c r="M26" i="14"/>
  <c r="O26" i="14"/>
  <c r="B27" i="14"/>
  <c r="C27" i="14"/>
  <c r="E27" i="14"/>
  <c r="G27" i="14"/>
  <c r="H27" i="14"/>
  <c r="J27" i="14"/>
  <c r="L27" i="14"/>
  <c r="M27" i="14"/>
  <c r="O27" i="14"/>
  <c r="B28" i="14"/>
  <c r="C28" i="14"/>
  <c r="E28" i="14"/>
  <c r="G28" i="14"/>
  <c r="H28" i="14"/>
  <c r="J28" i="14"/>
  <c r="L28" i="14"/>
  <c r="M28" i="14"/>
  <c r="O28" i="14"/>
  <c r="B29" i="14"/>
  <c r="C29" i="14"/>
  <c r="E29" i="14"/>
  <c r="G29" i="14"/>
  <c r="H29" i="14"/>
  <c r="J29" i="14"/>
  <c r="L29" i="14"/>
  <c r="M29" i="14"/>
  <c r="O29" i="14"/>
  <c r="B30" i="14"/>
  <c r="C30" i="14"/>
  <c r="E30" i="14"/>
  <c r="G30" i="14"/>
  <c r="H30" i="14"/>
  <c r="J30" i="14"/>
  <c r="L30" i="14"/>
  <c r="M30" i="14"/>
  <c r="O30" i="14"/>
  <c r="B31" i="14"/>
  <c r="C31" i="14"/>
  <c r="E31" i="14"/>
  <c r="G31" i="14"/>
  <c r="H31" i="14"/>
  <c r="J31" i="14"/>
  <c r="L31" i="14"/>
  <c r="M31" i="14"/>
  <c r="O31" i="14"/>
  <c r="B32" i="14"/>
  <c r="C32" i="14"/>
  <c r="E32" i="14"/>
  <c r="G32" i="14"/>
  <c r="H32" i="14"/>
  <c r="J32" i="14"/>
  <c r="L32" i="14"/>
  <c r="M32" i="14"/>
  <c r="O32" i="14"/>
  <c r="B33" i="14"/>
  <c r="C33" i="14"/>
  <c r="E33" i="14"/>
  <c r="G33" i="14"/>
  <c r="H33" i="14"/>
  <c r="J33" i="14"/>
  <c r="L33" i="14"/>
  <c r="M33" i="14"/>
  <c r="O33" i="14"/>
  <c r="B34" i="14"/>
  <c r="C34" i="14"/>
  <c r="E34" i="14"/>
  <c r="G34" i="14"/>
  <c r="H34" i="14"/>
  <c r="J34" i="14"/>
  <c r="L34" i="14"/>
  <c r="M34" i="14"/>
  <c r="O34" i="14"/>
  <c r="B35" i="14"/>
  <c r="C35" i="14"/>
  <c r="E35" i="14"/>
  <c r="G35" i="14"/>
  <c r="H35" i="14"/>
  <c r="J35" i="14"/>
  <c r="L35" i="14"/>
  <c r="M35" i="14"/>
  <c r="O35" i="14"/>
  <c r="B36" i="14"/>
  <c r="C36" i="14"/>
  <c r="E36" i="14"/>
  <c r="G36" i="14"/>
  <c r="H36" i="14"/>
  <c r="J36" i="14"/>
  <c r="L36" i="14"/>
  <c r="M36" i="14"/>
  <c r="O36" i="14"/>
  <c r="B37" i="14"/>
  <c r="C37" i="14"/>
  <c r="E37" i="14"/>
  <c r="G37" i="14"/>
  <c r="H37" i="14"/>
  <c r="J37" i="14"/>
  <c r="L37" i="14"/>
  <c r="M37" i="14"/>
  <c r="O37" i="14"/>
  <c r="G2" i="9" l="1"/>
  <c r="E2" i="9" l="1"/>
  <c r="D2" i="9"/>
  <c r="C2" i="9"/>
  <c r="C5" i="4" l="1"/>
  <c r="B2" i="8" l="1"/>
  <c r="Q6" i="4" l="1"/>
  <c r="L6" i="4"/>
  <c r="N5" i="4"/>
  <c r="L5" i="4"/>
  <c r="B56" i="4"/>
  <c r="A2" i="9"/>
  <c r="B2" i="9" s="1"/>
  <c r="F2" i="9"/>
  <c r="H15" i="8"/>
  <c r="H14" i="8"/>
  <c r="H13" i="8"/>
  <c r="H12" i="8"/>
  <c r="H11" i="8"/>
  <c r="H10" i="8"/>
  <c r="H9" i="8"/>
  <c r="H8" i="8"/>
  <c r="H7" i="8"/>
  <c r="H6" i="8"/>
  <c r="H5" i="8"/>
  <c r="H4" i="8"/>
  <c r="H3" i="8"/>
  <c r="H2" i="8"/>
  <c r="G2" i="8"/>
  <c r="G15" i="8"/>
  <c r="G14" i="8"/>
  <c r="G13" i="8"/>
  <c r="G12" i="8"/>
  <c r="G11" i="8"/>
  <c r="G10" i="8"/>
  <c r="G9" i="8"/>
  <c r="G8" i="8"/>
  <c r="G7" i="8"/>
  <c r="G6" i="8"/>
  <c r="G5" i="8"/>
  <c r="G4" i="8"/>
  <c r="G3" i="8"/>
  <c r="F15" i="8"/>
  <c r="F14" i="8"/>
  <c r="F13" i="8"/>
  <c r="F12" i="8"/>
  <c r="F11" i="8"/>
  <c r="F10" i="8"/>
  <c r="F9" i="8"/>
  <c r="F8" i="8"/>
  <c r="F7" i="8"/>
  <c r="F6" i="8"/>
  <c r="F5" i="8"/>
  <c r="F4" i="8"/>
  <c r="F3" i="8"/>
  <c r="F2" i="8"/>
  <c r="E15" i="8"/>
  <c r="E14" i="8"/>
  <c r="E13" i="8"/>
  <c r="E12" i="8"/>
  <c r="E11" i="8"/>
  <c r="E10" i="8"/>
  <c r="E9" i="8"/>
  <c r="E8" i="8"/>
  <c r="E7" i="8"/>
  <c r="E6" i="8"/>
  <c r="E5" i="8"/>
  <c r="E4" i="8"/>
  <c r="E3" i="8"/>
  <c r="E2" i="8"/>
  <c r="D15" i="8"/>
  <c r="D14" i="8"/>
  <c r="D13" i="8"/>
  <c r="D12" i="8"/>
  <c r="D11" i="8"/>
  <c r="D10" i="8"/>
  <c r="D9" i="8"/>
  <c r="D8" i="8"/>
  <c r="D7" i="8"/>
  <c r="D6" i="8"/>
  <c r="D5" i="8"/>
  <c r="D4" i="8"/>
  <c r="D3" i="8"/>
  <c r="D2" i="8"/>
  <c r="A2" i="8"/>
  <c r="A15" i="8" s="1"/>
  <c r="A8" i="8" l="1"/>
  <c r="A11" i="8"/>
  <c r="A10" i="8"/>
  <c r="B16" i="8"/>
  <c r="A12" i="8"/>
  <c r="A4" i="8"/>
  <c r="A7" i="8"/>
  <c r="A16" i="8"/>
  <c r="A13" i="8"/>
  <c r="A17" i="8"/>
  <c r="A5" i="8"/>
  <c r="A9" i="8"/>
  <c r="A14" i="8"/>
  <c r="A6" i="8"/>
  <c r="A3" i="8"/>
  <c r="B8" i="8" l="1"/>
  <c r="B3" i="8"/>
  <c r="B4" i="8"/>
  <c r="B7" i="8"/>
  <c r="B11" i="8"/>
  <c r="B14" i="8"/>
  <c r="B17" i="8"/>
  <c r="B5" i="8"/>
  <c r="B15" i="8"/>
  <c r="B13" i="8"/>
  <c r="B6" i="8"/>
  <c r="B10" i="8"/>
  <c r="B12" i="8"/>
  <c r="B9" i="8"/>
</calcChain>
</file>

<file path=xl/sharedStrings.xml><?xml version="1.0" encoding="utf-8"?>
<sst xmlns="http://schemas.openxmlformats.org/spreadsheetml/2006/main" count="831" uniqueCount="701">
  <si>
    <t>令和</t>
    <rPh sb="0" eb="2">
      <t>レイワ</t>
    </rPh>
    <phoneticPr fontId="3"/>
  </si>
  <si>
    <t>年度</t>
    <rPh sb="0" eb="2">
      <t>ネンド</t>
    </rPh>
    <phoneticPr fontId="3"/>
  </si>
  <si>
    <t>　　　　　　　　　　　　　　　　　　　　　　　　　　　　　学校番号</t>
    <rPh sb="29" eb="31">
      <t>ガッコウ</t>
    </rPh>
    <rPh sb="31" eb="33">
      <t>バンゴウ</t>
    </rPh>
    <phoneticPr fontId="3"/>
  </si>
  <si>
    <r>
      <t>　　</t>
    </r>
    <r>
      <rPr>
        <u/>
        <sz val="11"/>
        <rFont val="ＭＳ 明朝"/>
        <family val="1"/>
        <charset val="128"/>
      </rPr>
      <t>沖縄県高等学校体育連盟会長　殿</t>
    </r>
    <rPh sb="2" eb="5">
      <t>オキナワケン</t>
    </rPh>
    <rPh sb="5" eb="7">
      <t>コウトウ</t>
    </rPh>
    <rPh sb="7" eb="9">
      <t>ガッコウ</t>
    </rPh>
    <rPh sb="9" eb="11">
      <t>タイイク</t>
    </rPh>
    <rPh sb="11" eb="13">
      <t>レンメイ</t>
    </rPh>
    <rPh sb="13" eb="15">
      <t>カイチョウ</t>
    </rPh>
    <rPh sb="16" eb="17">
      <t>ドノ</t>
    </rPh>
    <phoneticPr fontId="3"/>
  </si>
  <si>
    <t>※</t>
    <phoneticPr fontId="3"/>
  </si>
  <si>
    <t>←学校番号を入れると自動的に学校名、〒、所在地、電話番号、FAX番号が表示されます</t>
    <rPh sb="1" eb="3">
      <t>ガッコウ</t>
    </rPh>
    <rPh sb="3" eb="5">
      <t>バンゴウ</t>
    </rPh>
    <rPh sb="6" eb="7">
      <t>イ</t>
    </rPh>
    <rPh sb="10" eb="13">
      <t>ジドウテキ</t>
    </rPh>
    <rPh sb="14" eb="16">
      <t>ガッコウ</t>
    </rPh>
    <rPh sb="16" eb="17">
      <t>メイ</t>
    </rPh>
    <rPh sb="20" eb="23">
      <t>ショザイチ</t>
    </rPh>
    <rPh sb="24" eb="26">
      <t>デンワ</t>
    </rPh>
    <rPh sb="26" eb="28">
      <t>バンゴウ</t>
    </rPh>
    <rPh sb="32" eb="34">
      <t>バンゴウ</t>
    </rPh>
    <rPh sb="35" eb="37">
      <t>ヒョウジ</t>
    </rPh>
    <phoneticPr fontId="3"/>
  </si>
  <si>
    <t>職員</t>
    <rPh sb="0" eb="2">
      <t>ショクイン</t>
    </rPh>
    <phoneticPr fontId="3"/>
  </si>
  <si>
    <t>ボクシング競技　</t>
    <rPh sb="5" eb="7">
      <t>キョウギ</t>
    </rPh>
    <phoneticPr fontId="3"/>
  </si>
  <si>
    <t>女子</t>
    <rPh sb="0" eb="2">
      <t>ジョシ</t>
    </rPh>
    <phoneticPr fontId="3"/>
  </si>
  <si>
    <t>　　　　　　申込用紙</t>
    <rPh sb="6" eb="8">
      <t>モウシコミ</t>
    </rPh>
    <rPh sb="8" eb="10">
      <t>ヨウシ</t>
    </rPh>
    <phoneticPr fontId="3"/>
  </si>
  <si>
    <t xml:space="preserve">    未登録者は備考の□にレ点を入れて下さい。</t>
    <phoneticPr fontId="3"/>
  </si>
  <si>
    <t>外部</t>
    <rPh sb="0" eb="2">
      <t>ガイブ</t>
    </rPh>
    <phoneticPr fontId="3"/>
  </si>
  <si>
    <t>学 校 名</t>
    <rPh sb="0" eb="1">
      <t>ガク</t>
    </rPh>
    <rPh sb="2" eb="3">
      <t>コウ</t>
    </rPh>
    <rPh sb="4" eb="5">
      <t>メイ</t>
    </rPh>
    <phoneticPr fontId="3"/>
  </si>
  <si>
    <t>所 在 地</t>
    <rPh sb="0" eb="1">
      <t>トコロ</t>
    </rPh>
    <rPh sb="2" eb="3">
      <t>ザイ</t>
    </rPh>
    <rPh sb="4" eb="5">
      <t>チ</t>
    </rPh>
    <phoneticPr fontId="3"/>
  </si>
  <si>
    <t>〒</t>
    <phoneticPr fontId="3"/>
  </si>
  <si>
    <t>生徒</t>
    <rPh sb="0" eb="2">
      <t>セイト</t>
    </rPh>
    <phoneticPr fontId="3"/>
  </si>
  <si>
    <t>TEL</t>
    <phoneticPr fontId="3"/>
  </si>
  <si>
    <t>FAX</t>
    <phoneticPr fontId="3"/>
  </si>
  <si>
    <t>監 督 名</t>
    <rPh sb="0" eb="1">
      <t>ラン</t>
    </rPh>
    <rPh sb="2" eb="3">
      <t>ヨシ</t>
    </rPh>
    <rPh sb="4" eb="5">
      <t>メイ</t>
    </rPh>
    <phoneticPr fontId="3"/>
  </si>
  <si>
    <t>引率者名</t>
    <rPh sb="0" eb="3">
      <t>インソツシャ</t>
    </rPh>
    <rPh sb="3" eb="4">
      <t>メイ</t>
    </rPh>
    <phoneticPr fontId="3"/>
  </si>
  <si>
    <t>印</t>
    <rPh sb="0" eb="1">
      <t>イン</t>
    </rPh>
    <phoneticPr fontId="3"/>
  </si>
  <si>
    <t>ｾｶﾝﾄﾞ名</t>
    <rPh sb="5" eb="6">
      <t>ナ</t>
    </rPh>
    <phoneticPr fontId="3"/>
  </si>
  <si>
    <t>←監督は職員・外部のうちから選んでください。セカンドは職員・外部・生徒のうちから選んでください。</t>
    <rPh sb="1" eb="3">
      <t>カントク</t>
    </rPh>
    <rPh sb="4" eb="6">
      <t>ショクイン</t>
    </rPh>
    <rPh sb="7" eb="9">
      <t>ガイブ</t>
    </rPh>
    <rPh sb="14" eb="15">
      <t>エラ</t>
    </rPh>
    <rPh sb="27" eb="29">
      <t>ショクイン</t>
    </rPh>
    <rPh sb="30" eb="32">
      <t>ガイブ</t>
    </rPh>
    <rPh sb="33" eb="35">
      <t>セイト</t>
    </rPh>
    <rPh sb="40" eb="41">
      <t>エラ</t>
    </rPh>
    <phoneticPr fontId="3"/>
  </si>
  <si>
    <t>携帯番号</t>
    <rPh sb="0" eb="2">
      <t>ケイタイ</t>
    </rPh>
    <rPh sb="2" eb="4">
      <t>バンゴウ</t>
    </rPh>
    <phoneticPr fontId="3"/>
  </si>
  <si>
    <t>階　　　級</t>
    <rPh sb="0" eb="1">
      <t>カイ</t>
    </rPh>
    <rPh sb="4" eb="5">
      <t>キュウ</t>
    </rPh>
    <phoneticPr fontId="3"/>
  </si>
  <si>
    <t>ふ　り　が　な</t>
    <phoneticPr fontId="3"/>
  </si>
  <si>
    <t>学　年</t>
    <rPh sb="0" eb="1">
      <t>ガク</t>
    </rPh>
    <rPh sb="2" eb="3">
      <t>トシ</t>
    </rPh>
    <phoneticPr fontId="3"/>
  </si>
  <si>
    <t>生 年 月 日</t>
    <rPh sb="0" eb="1">
      <t>ショウ</t>
    </rPh>
    <rPh sb="2" eb="3">
      <t>トシ</t>
    </rPh>
    <rPh sb="4" eb="5">
      <t>ツキ</t>
    </rPh>
    <rPh sb="6" eb="7">
      <t>ヒ</t>
    </rPh>
    <phoneticPr fontId="3"/>
  </si>
  <si>
    <t>登録番号</t>
    <rPh sb="0" eb="2">
      <t>トウロク</t>
    </rPh>
    <rPh sb="2" eb="4">
      <t>バンゴウ</t>
    </rPh>
    <phoneticPr fontId="3"/>
  </si>
  <si>
    <t>備考</t>
    <rPh sb="0" eb="2">
      <t>ビコウ</t>
    </rPh>
    <phoneticPr fontId="3"/>
  </si>
  <si>
    <t>選　手　名</t>
    <rPh sb="0" eb="1">
      <t>セン</t>
    </rPh>
    <rPh sb="2" eb="3">
      <t>テ</t>
    </rPh>
    <rPh sb="4" eb="5">
      <t>メイ</t>
    </rPh>
    <phoneticPr fontId="3"/>
  </si>
  <si>
    <t>ピ         ン</t>
    <phoneticPr fontId="3"/>
  </si>
  <si>
    <t>生年月日は和暦で年号から記入ください。</t>
    <rPh sb="0" eb="2">
      <t>セイネン</t>
    </rPh>
    <rPh sb="2" eb="4">
      <t>ガッピ</t>
    </rPh>
    <rPh sb="5" eb="7">
      <t>ワレキ</t>
    </rPh>
    <rPh sb="8" eb="10">
      <t>ネンゴウ</t>
    </rPh>
    <rPh sb="12" eb="14">
      <t>キニュウ</t>
    </rPh>
    <phoneticPr fontId="3"/>
  </si>
  <si>
    <t>ラ イ ト フ ラ イ</t>
    <phoneticPr fontId="3"/>
  </si>
  <si>
    <t>フ　　ラ　　イ</t>
    <phoneticPr fontId="3"/>
  </si>
  <si>
    <t>バ　ン　タ　ム</t>
    <phoneticPr fontId="3"/>
  </si>
  <si>
    <t>フェザー</t>
    <phoneticPr fontId="3"/>
  </si>
  <si>
    <t>ラ　　イ　　ト</t>
    <phoneticPr fontId="3"/>
  </si>
  <si>
    <t>ライトウェルター</t>
    <phoneticPr fontId="3"/>
  </si>
  <si>
    <t>ウ ェ ル タ ー</t>
    <phoneticPr fontId="3"/>
  </si>
  <si>
    <t>ミ　　ド　　ル</t>
    <phoneticPr fontId="3"/>
  </si>
  <si>
    <t>①上記の者は本校在学生であり、健康診断の結果異常なく標記大会に出場することを認め、参加申し込みいたします。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1" eb="43">
      <t>サンカ</t>
    </rPh>
    <rPh sb="43" eb="44">
      <t>モウ</t>
    </rPh>
    <rPh sb="45" eb="46">
      <t>コ</t>
    </rPh>
    <phoneticPr fontId="3"/>
  </si>
  <si>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3"/>
  </si>
  <si>
    <t>年</t>
    <rPh sb="0" eb="1">
      <t>ネン</t>
    </rPh>
    <phoneticPr fontId="3"/>
  </si>
  <si>
    <t>月</t>
    <rPh sb="0" eb="1">
      <t>ガツ</t>
    </rPh>
    <phoneticPr fontId="3"/>
  </si>
  <si>
    <t>日</t>
    <rPh sb="0" eb="1">
      <t>ニチ</t>
    </rPh>
    <phoneticPr fontId="3"/>
  </si>
  <si>
    <t>長</t>
    <phoneticPr fontId="3"/>
  </si>
  <si>
    <t>入力シート</t>
    <rPh sb="0" eb="2">
      <t>ニュウリョク</t>
    </rPh>
    <phoneticPr fontId="14"/>
  </si>
  <si>
    <t>全日制</t>
    <rPh sb="0" eb="3">
      <t>ゼンニチセイ</t>
    </rPh>
    <phoneticPr fontId="14"/>
  </si>
  <si>
    <t>定時制</t>
    <rPh sb="0" eb="3">
      <t>テイジセイ</t>
    </rPh>
    <phoneticPr fontId="14"/>
  </si>
  <si>
    <t>都道府県名</t>
    <rPh sb="0" eb="4">
      <t>トドウフケン</t>
    </rPh>
    <rPh sb="4" eb="5">
      <t>メイ</t>
    </rPh>
    <phoneticPr fontId="3"/>
  </si>
  <si>
    <t>専門部長　学校名</t>
    <rPh sb="0" eb="2">
      <t>センモン</t>
    </rPh>
    <rPh sb="2" eb="3">
      <t>ブ</t>
    </rPh>
    <rPh sb="3" eb="4">
      <t>チョウ</t>
    </rPh>
    <rPh sb="5" eb="7">
      <t>ガッコウ</t>
    </rPh>
    <rPh sb="7" eb="8">
      <t>メイ</t>
    </rPh>
    <phoneticPr fontId="3"/>
  </si>
  <si>
    <t>学校長名</t>
    <rPh sb="0" eb="3">
      <t>ガッコウチョウ</t>
    </rPh>
    <rPh sb="3" eb="4">
      <t>メイ</t>
    </rPh>
    <phoneticPr fontId="3"/>
  </si>
  <si>
    <t>専門委員長名</t>
    <rPh sb="0" eb="2">
      <t>センモン</t>
    </rPh>
    <rPh sb="2" eb="5">
      <t>イインチョウ</t>
    </rPh>
    <rPh sb="5" eb="6">
      <t>メイ</t>
    </rPh>
    <phoneticPr fontId="3"/>
  </si>
  <si>
    <t>※記入する数字については，半角英数でお願いします。</t>
    <rPh sb="1" eb="3">
      <t>キニュウ</t>
    </rPh>
    <rPh sb="5" eb="7">
      <t>スウジ</t>
    </rPh>
    <rPh sb="13" eb="15">
      <t>ハンカク</t>
    </rPh>
    <rPh sb="15" eb="17">
      <t>エイスウ</t>
    </rPh>
    <rPh sb="19" eb="20">
      <t>ネガ</t>
    </rPh>
    <phoneticPr fontId="3"/>
  </si>
  <si>
    <t>北海道</t>
  </si>
  <si>
    <t>通信制</t>
    <rPh sb="0" eb="3">
      <t>ツウシンセイ</t>
    </rPh>
    <phoneticPr fontId="14"/>
  </si>
  <si>
    <t>沖縄県</t>
  </si>
  <si>
    <t>長濱　志保</t>
    <rPh sb="0" eb="2">
      <t>ナガハマ</t>
    </rPh>
    <rPh sb="3" eb="5">
      <t>シホ</t>
    </rPh>
    <phoneticPr fontId="3"/>
  </si>
  <si>
    <t>青森県</t>
  </si>
  <si>
    <t>岩手県</t>
  </si>
  <si>
    <t>学校名</t>
    <rPh sb="0" eb="2">
      <t>ガッコウ</t>
    </rPh>
    <rPh sb="2" eb="3">
      <t>メイ</t>
    </rPh>
    <phoneticPr fontId="3"/>
  </si>
  <si>
    <t>顧問名</t>
    <rPh sb="0" eb="2">
      <t>コモン</t>
    </rPh>
    <rPh sb="2" eb="3">
      <t>メイ</t>
    </rPh>
    <phoneticPr fontId="3"/>
  </si>
  <si>
    <t>部員数</t>
    <rPh sb="0" eb="2">
      <t>ブイン</t>
    </rPh>
    <rPh sb="2" eb="3">
      <t>スウ</t>
    </rPh>
    <phoneticPr fontId="3"/>
  </si>
  <si>
    <t>宮城県</t>
  </si>
  <si>
    <t>例</t>
    <rPh sb="0" eb="1">
      <t>レイ</t>
    </rPh>
    <phoneticPr fontId="3"/>
  </si>
  <si>
    <t>○○県立○○のように記入ください</t>
    <rPh sb="2" eb="4">
      <t>ケンリツ</t>
    </rPh>
    <rPh sb="10" eb="12">
      <t>キニュウ</t>
    </rPh>
    <phoneticPr fontId="14"/>
  </si>
  <si>
    <t>全・定・通</t>
    <rPh sb="0" eb="1">
      <t>ゼン</t>
    </rPh>
    <rPh sb="2" eb="3">
      <t>テイ</t>
    </rPh>
    <rPh sb="4" eb="5">
      <t>ツウ</t>
    </rPh>
    <phoneticPr fontId="14"/>
  </si>
  <si>
    <t>日本太郎，日本花子</t>
    <rPh sb="0" eb="2">
      <t>ニホン</t>
    </rPh>
    <rPh sb="2" eb="4">
      <t>タロウ</t>
    </rPh>
    <rPh sb="5" eb="7">
      <t>ニホン</t>
    </rPh>
    <rPh sb="7" eb="9">
      <t>ハナコ</t>
    </rPh>
    <phoneticPr fontId="3"/>
  </si>
  <si>
    <t>男</t>
    <rPh sb="0" eb="1">
      <t>オトコ</t>
    </rPh>
    <phoneticPr fontId="3"/>
  </si>
  <si>
    <t>女</t>
    <rPh sb="0" eb="1">
      <t>オンナ</t>
    </rPh>
    <phoneticPr fontId="3"/>
  </si>
  <si>
    <t>マネージャー</t>
    <phoneticPr fontId="14"/>
  </si>
  <si>
    <t>秋田県</t>
  </si>
  <si>
    <t>高等学校</t>
    <rPh sb="0" eb="2">
      <t>コウトウ</t>
    </rPh>
    <rPh sb="2" eb="4">
      <t>ガッコウ</t>
    </rPh>
    <phoneticPr fontId="14"/>
  </si>
  <si>
    <t>山形県</t>
  </si>
  <si>
    <t>郵便番号</t>
    <rPh sb="0" eb="4">
      <t>ユウビンバンゴウ</t>
    </rPh>
    <phoneticPr fontId="3"/>
  </si>
  <si>
    <t>住所</t>
    <rPh sb="0" eb="2">
      <t>ジュウショ</t>
    </rPh>
    <phoneticPr fontId="14"/>
  </si>
  <si>
    <t>電話</t>
    <rPh sb="0" eb="2">
      <t>デンワ</t>
    </rPh>
    <phoneticPr fontId="3"/>
  </si>
  <si>
    <t>E-mail</t>
    <phoneticPr fontId="14"/>
  </si>
  <si>
    <t>福島県</t>
  </si>
  <si>
    <t>123-4567</t>
    <phoneticPr fontId="3"/>
  </si>
  <si>
    <t>市町村からで結構です</t>
    <rPh sb="0" eb="3">
      <t>シチョウソン</t>
    </rPh>
    <rPh sb="6" eb="8">
      <t>ケッコウ</t>
    </rPh>
    <phoneticPr fontId="14"/>
  </si>
  <si>
    <t>01-2345-6789</t>
    <phoneticPr fontId="3"/>
  </si>
  <si>
    <t>00-1234-5678</t>
    <phoneticPr fontId="3"/>
  </si>
  <si>
    <t>個人ではなく学校のメールアドレス</t>
    <rPh sb="0" eb="2">
      <t>コジン</t>
    </rPh>
    <rPh sb="6" eb="8">
      <t>ガッコウ</t>
    </rPh>
    <phoneticPr fontId="3"/>
  </si>
  <si>
    <t>茨城県</t>
  </si>
  <si>
    <t>栃木県</t>
  </si>
  <si>
    <t>群馬県</t>
  </si>
  <si>
    <t>部員名簿</t>
    <rPh sb="0" eb="2">
      <t>ブイン</t>
    </rPh>
    <rPh sb="2" eb="4">
      <t>メイボ</t>
    </rPh>
    <phoneticPr fontId="14"/>
  </si>
  <si>
    <t>マネージャーは名前の後ろに○印を入れてください</t>
    <rPh sb="7" eb="9">
      <t>ナマエ</t>
    </rPh>
    <rPh sb="10" eb="11">
      <t>ウシ</t>
    </rPh>
    <rPh sb="14" eb="15">
      <t>ジルシ</t>
    </rPh>
    <rPh sb="16" eb="17">
      <t>イ</t>
    </rPh>
    <phoneticPr fontId="14"/>
  </si>
  <si>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4"/>
  </si>
  <si>
    <t>埼玉県</t>
  </si>
  <si>
    <t>学年</t>
    <rPh sb="0" eb="2">
      <t>ガクネン</t>
    </rPh>
    <phoneticPr fontId="14"/>
  </si>
  <si>
    <t>氏名</t>
    <rPh sb="0" eb="2">
      <t>シメイ</t>
    </rPh>
    <phoneticPr fontId="14"/>
  </si>
  <si>
    <t>性別</t>
    <rPh sb="0" eb="2">
      <t>セイベツ</t>
    </rPh>
    <phoneticPr fontId="14"/>
  </si>
  <si>
    <t>千葉県</t>
  </si>
  <si>
    <t>東京都</t>
  </si>
  <si>
    <t>神奈川県</t>
  </si>
  <si>
    <t>山梨県</t>
  </si>
  <si>
    <t>男</t>
    <rPh sb="0" eb="1">
      <t>オトコ</t>
    </rPh>
    <phoneticPr fontId="14"/>
  </si>
  <si>
    <t>新潟県</t>
  </si>
  <si>
    <t>女</t>
    <rPh sb="0" eb="1">
      <t>オンナ</t>
    </rPh>
    <phoneticPr fontId="14"/>
  </si>
  <si>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</si>
  <si>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</si>
  <si>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</si>
  <si>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</si>
  <si>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</si>
  <si>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</si>
  <si>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</si>
  <si>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</si>
  <si>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</si>
  <si>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</si>
  <si>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</si>
  <si>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</si>
  <si>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</si>
  <si>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</si>
  <si>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</si>
  <si>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</si>
  <si>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</si>
  <si>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</si>
  <si>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</si>
  <si>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</si>
  <si>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</si>
  <si>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</si>
  <si>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</si>
  <si>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</si>
  <si>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</si>
  <si>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</si>
  <si>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</si>
  <si>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</si>
  <si>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</si>
  <si>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</si>
  <si>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高体連ボクシング専門部　部長　様</t>
    <rPh sb="0" eb="3">
      <t>コウタイレン</t>
    </rPh>
    <rPh sb="12" eb="14">
      <t>ブチョウ</t>
    </rPh>
    <rPh sb="15" eb="16">
      <t>サマ</t>
    </rPh>
    <phoneticPr fontId="14"/>
  </si>
  <si>
    <t>加盟登録申請書(その1)</t>
    <rPh sb="0" eb="2">
      <t>コウタイレン</t>
    </rPh>
    <rPh sb="2" eb="4">
      <t>トウロク</t>
    </rPh>
    <rPh sb="4" eb="7">
      <t>シンセイショ</t>
    </rPh>
    <phoneticPr fontId="14"/>
  </si>
  <si>
    <t>各高校 → 各都道府県専門部　原本保存</t>
    <rPh sb="0" eb="1">
      <t>カク</t>
    </rPh>
    <rPh sb="1" eb="3">
      <t>コウコウ</t>
    </rPh>
    <rPh sb="15" eb="17">
      <t>ゲンポン</t>
    </rPh>
    <rPh sb="17" eb="19">
      <t>ホゾン</t>
    </rPh>
    <phoneticPr fontId="14"/>
  </si>
  <si>
    <t>高等学校体育連盟ボクシング専門部への加盟登録を申請いたします。</t>
    <rPh sb="18" eb="20">
      <t>カメイ</t>
    </rPh>
    <rPh sb="20" eb="22">
      <t>トウロク</t>
    </rPh>
    <rPh sb="23" eb="25">
      <t>シンセイ</t>
    </rPh>
    <phoneticPr fontId="14"/>
  </si>
  <si>
    <t>加盟登録校名：</t>
    <rPh sb="0" eb="2">
      <t>カメイ</t>
    </rPh>
    <rPh sb="2" eb="4">
      <t>トウロク</t>
    </rPh>
    <rPh sb="4" eb="5">
      <t>コウ</t>
    </rPh>
    <rPh sb="5" eb="6">
      <t>メイ</t>
    </rPh>
    <rPh sb="6" eb="7">
      <t>コウメイ</t>
    </rPh>
    <phoneticPr fontId="14"/>
  </si>
  <si>
    <t>学校長：</t>
    <rPh sb="0" eb="3">
      <t>ガッコウチョウ</t>
    </rPh>
    <phoneticPr fontId="14"/>
  </si>
  <si>
    <t>公印</t>
    <phoneticPr fontId="14"/>
  </si>
  <si>
    <t>顧　 問：</t>
    <rPh sb="0" eb="1">
      <t>カエリミ</t>
    </rPh>
    <rPh sb="3" eb="4">
      <t>トイ</t>
    </rPh>
    <phoneticPr fontId="14"/>
  </si>
  <si>
    <t>所在地：</t>
    <rPh sb="0" eb="3">
      <t>ショザイチ</t>
    </rPh>
    <phoneticPr fontId="14"/>
  </si>
  <si>
    <t>〒</t>
    <phoneticPr fontId="14"/>
  </si>
  <si>
    <t>Tel</t>
    <phoneticPr fontId="14"/>
  </si>
  <si>
    <t>FAX</t>
    <phoneticPr fontId="14"/>
  </si>
  <si>
    <t>名</t>
    <rPh sb="0" eb="1">
      <t>メイ</t>
    </rPh>
    <phoneticPr fontId="14"/>
  </si>
  <si>
    <t>E-mail：</t>
    <phoneticPr fontId="14"/>
  </si>
  <si>
    <t>選手数：</t>
    <rPh sb="0" eb="2">
      <t>センシュ</t>
    </rPh>
    <rPh sb="2" eb="3">
      <t>スウ</t>
    </rPh>
    <phoneticPr fontId="14"/>
  </si>
  <si>
    <t xml:space="preserve">部員名簿  </t>
    <rPh sb="0" eb="2">
      <t>ブイン</t>
    </rPh>
    <rPh sb="2" eb="4">
      <t>メイボ</t>
    </rPh>
    <phoneticPr fontId="14"/>
  </si>
  <si>
    <t>現在</t>
    <rPh sb="0" eb="2">
      <t>ゲンザイ</t>
    </rPh>
    <phoneticPr fontId="14"/>
  </si>
  <si>
    <t>学校番号</t>
  </si>
  <si>
    <t>学校名</t>
  </si>
  <si>
    <t>学校略称名</t>
  </si>
  <si>
    <t>〒</t>
  </si>
  <si>
    <t>所在地</t>
  </si>
  <si>
    <t>電話番号</t>
  </si>
  <si>
    <t>FAX番号</t>
  </si>
  <si>
    <t>e-mail</t>
    <phoneticPr fontId="3"/>
  </si>
  <si>
    <t>県立・私立</t>
    <rPh sb="0" eb="2">
      <t>ケンリツ</t>
    </rPh>
    <rPh sb="3" eb="5">
      <t>シリツ</t>
    </rPh>
    <phoneticPr fontId="3"/>
  </si>
  <si>
    <t>辺土名高等学校</t>
    <rPh sb="3" eb="5">
      <t>コウトウ</t>
    </rPh>
    <rPh sb="5" eb="7">
      <t>ガッコウ</t>
    </rPh>
    <phoneticPr fontId="3"/>
  </si>
  <si>
    <t>辺土名</t>
  </si>
  <si>
    <t>905-1304</t>
  </si>
  <si>
    <t>大宜味村字饒波2015</t>
  </si>
  <si>
    <t>0980-44-3103</t>
  </si>
  <si>
    <t>0980-44-3951</t>
    <phoneticPr fontId="3"/>
  </si>
  <si>
    <t>xx330019@pref.okinawa.lg.jp</t>
  </si>
  <si>
    <t>沖縄県立</t>
    <rPh sb="0" eb="4">
      <t>オキナワケンリツ</t>
    </rPh>
    <phoneticPr fontId="3"/>
  </si>
  <si>
    <t>北山高等学校</t>
    <phoneticPr fontId="3"/>
  </si>
  <si>
    <t>北山</t>
  </si>
  <si>
    <t>905-0424</t>
  </si>
  <si>
    <t>今帰仁村字仲尾次540-1</t>
  </si>
  <si>
    <t>0980-56-2401</t>
  </si>
  <si>
    <t>0980-56-3726</t>
    <phoneticPr fontId="3"/>
  </si>
  <si>
    <t>xx330027@pref.okinawa.lg.jp</t>
  </si>
  <si>
    <t>本部高等学校</t>
    <phoneticPr fontId="3"/>
  </si>
  <si>
    <t>本部</t>
  </si>
  <si>
    <t>905-0214</t>
  </si>
  <si>
    <t>本部町字渡久地377</t>
  </si>
  <si>
    <t>0980-47-2418</t>
  </si>
  <si>
    <t>0980-47-2439</t>
    <phoneticPr fontId="3"/>
  </si>
  <si>
    <t>xx330035@pref.okinawa.lg.jp</t>
  </si>
  <si>
    <t>名護商工高等学校</t>
    <phoneticPr fontId="3"/>
  </si>
  <si>
    <t>名商工</t>
  </si>
  <si>
    <t>905-0019</t>
  </si>
  <si>
    <t>名護市大北4-1-23</t>
  </si>
  <si>
    <t>0980-52-3278</t>
  </si>
  <si>
    <t>0980-52-1489</t>
    <phoneticPr fontId="3"/>
  </si>
  <si>
    <t>xx331040@pref.okinawa.lg.jp</t>
    <phoneticPr fontId="3"/>
  </si>
  <si>
    <t>名護高等学校</t>
    <phoneticPr fontId="3"/>
  </si>
  <si>
    <t>名護</t>
  </si>
  <si>
    <t>905-0018</t>
  </si>
  <si>
    <t>名護市大西5-17-1</t>
  </si>
  <si>
    <t>0980-52-2615</t>
  </si>
  <si>
    <t>0980-54-1557</t>
    <phoneticPr fontId="3"/>
  </si>
  <si>
    <t>xx330043@pref.okinawa.lg.jp</t>
  </si>
  <si>
    <t>北部農林高等学校</t>
    <phoneticPr fontId="3"/>
  </si>
  <si>
    <t>北農</t>
  </si>
  <si>
    <t>905-0006</t>
    <phoneticPr fontId="3"/>
  </si>
  <si>
    <t>名護市字宇茂佐13</t>
  </si>
  <si>
    <t>0980-52-2634</t>
    <phoneticPr fontId="3"/>
  </si>
  <si>
    <t>0980-52-1664</t>
    <phoneticPr fontId="3"/>
  </si>
  <si>
    <t>xx330418@pref.okinawa.lg.jp</t>
  </si>
  <si>
    <t>沖縄高等専門学校</t>
  </si>
  <si>
    <t>沖縄高専</t>
  </si>
  <si>
    <t>905-2171</t>
  </si>
  <si>
    <t>沖縄県名護市辺野古905</t>
  </si>
  <si>
    <t>0980-55-4003</t>
  </si>
  <si>
    <t>0980-55-4012</t>
  </si>
  <si>
    <t>ssoumu＠okinawa-ct.ac.jp</t>
  </si>
  <si>
    <t>国立</t>
    <rPh sb="0" eb="2">
      <t>コクリツ</t>
    </rPh>
    <phoneticPr fontId="3"/>
  </si>
  <si>
    <t>宜野座高等学校</t>
    <phoneticPr fontId="3"/>
  </si>
  <si>
    <t>宜野座</t>
  </si>
  <si>
    <t>904-1302</t>
  </si>
  <si>
    <t>宜野座村字宜野座1</t>
  </si>
  <si>
    <t>098-968-8311</t>
  </si>
  <si>
    <t>098-968-4709</t>
    <phoneticPr fontId="3"/>
  </si>
  <si>
    <t>xx330051@pref.okinawa.lg.jp</t>
  </si>
  <si>
    <t>石川高等学校</t>
    <phoneticPr fontId="3"/>
  </si>
  <si>
    <t>石川</t>
  </si>
  <si>
    <t>904-1115</t>
  </si>
  <si>
    <t>うるま市石川伊波861</t>
  </si>
  <si>
    <t>098-964-2006</t>
  </si>
  <si>
    <t>098-964-4092</t>
    <phoneticPr fontId="3"/>
  </si>
  <si>
    <t>xx330060@pref.okinawa.lg.jp</t>
  </si>
  <si>
    <t>具志川商業高等学校</t>
    <phoneticPr fontId="3"/>
  </si>
  <si>
    <t>具商</t>
  </si>
  <si>
    <t>904-2215</t>
  </si>
  <si>
    <t>うるま市みどり町6-10-1</t>
  </si>
  <si>
    <t>098-972-3287</t>
  </si>
  <si>
    <t>098-972-7579</t>
    <phoneticPr fontId="3"/>
  </si>
  <si>
    <t>xx330647@pref.okinawa.lg.jp</t>
  </si>
  <si>
    <t>前原高等学校</t>
    <phoneticPr fontId="3"/>
  </si>
  <si>
    <t>前原</t>
  </si>
  <si>
    <t>904-2213</t>
  </si>
  <si>
    <t>うるま市字田場1827</t>
  </si>
  <si>
    <t>098-973-3249</t>
  </si>
  <si>
    <t>098-973-4951</t>
    <phoneticPr fontId="3"/>
  </si>
  <si>
    <t>中部農林高等学校</t>
    <phoneticPr fontId="3"/>
  </si>
  <si>
    <t>中農</t>
  </si>
  <si>
    <t>うるま市字田場1570</t>
  </si>
  <si>
    <t>098-973-3578</t>
  </si>
  <si>
    <t>098-973-3357</t>
    <phoneticPr fontId="3"/>
  </si>
  <si>
    <t>具志川高等学校</t>
    <phoneticPr fontId="3"/>
  </si>
  <si>
    <t>具志川</t>
  </si>
  <si>
    <t>904-2236</t>
  </si>
  <si>
    <t>うるま市喜仲3-28-1</t>
  </si>
  <si>
    <t>098-973-1213</t>
  </si>
  <si>
    <t>098-973-8441</t>
    <phoneticPr fontId="3"/>
  </si>
  <si>
    <t>与勝高等学校</t>
    <phoneticPr fontId="3"/>
  </si>
  <si>
    <t>与勝</t>
  </si>
  <si>
    <t>904-2312</t>
  </si>
  <si>
    <t>うるま市勝連平安名3248</t>
  </si>
  <si>
    <t>098-978-5230</t>
  </si>
  <si>
    <t>098-978-8346</t>
    <phoneticPr fontId="3"/>
  </si>
  <si>
    <t>xx331040@pref.okinawa.lg.jp</t>
  </si>
  <si>
    <t>読谷高等学校</t>
    <phoneticPr fontId="3"/>
  </si>
  <si>
    <t>読谷</t>
  </si>
  <si>
    <t>904-0303</t>
  </si>
  <si>
    <t>読谷村字伊良皆198</t>
  </si>
  <si>
    <t>098-956-2157</t>
  </si>
  <si>
    <t>098-956-3630</t>
    <phoneticPr fontId="3"/>
  </si>
  <si>
    <t>嘉手納高等学校</t>
    <phoneticPr fontId="3"/>
  </si>
  <si>
    <t>嘉手納</t>
  </si>
  <si>
    <t>904-0202</t>
  </si>
  <si>
    <t>嘉手納町字屋良806</t>
  </si>
  <si>
    <t>098-956-3336</t>
  </si>
  <si>
    <t>098-956-3798</t>
    <phoneticPr fontId="3"/>
  </si>
  <si>
    <t>美里高等学校</t>
    <phoneticPr fontId="3"/>
  </si>
  <si>
    <t>美里</t>
  </si>
  <si>
    <t>904-2151</t>
  </si>
  <si>
    <t>沖縄市松本2-5-1</t>
  </si>
  <si>
    <t>098-938-5145</t>
  </si>
  <si>
    <t>098-938-5419</t>
    <phoneticPr fontId="3"/>
  </si>
  <si>
    <t>美来工科高等学校</t>
    <phoneticPr fontId="3"/>
  </si>
  <si>
    <t>美来工科</t>
  </si>
  <si>
    <t>904-0001</t>
  </si>
  <si>
    <t>沖縄市越来3-17-1</t>
  </si>
  <si>
    <t>098-937-5451</t>
  </si>
  <si>
    <t>098-937-0346</t>
    <phoneticPr fontId="3"/>
  </si>
  <si>
    <t>コザ高等学校</t>
    <phoneticPr fontId="3"/>
  </si>
  <si>
    <t>コザ</t>
  </si>
  <si>
    <t>904-0011</t>
  </si>
  <si>
    <t>沖縄市照屋5-5-1</t>
  </si>
  <si>
    <t>098-937-3563</t>
  </si>
  <si>
    <t>098-937-0677</t>
    <phoneticPr fontId="3"/>
  </si>
  <si>
    <t>美里工業高等学校</t>
    <phoneticPr fontId="3"/>
  </si>
  <si>
    <t>美工</t>
  </si>
  <si>
    <t>904-2172</t>
  </si>
  <si>
    <t>沖縄市泡瀬5-42-2</t>
  </si>
  <si>
    <t>098-937-5848</t>
  </si>
  <si>
    <t>098-937-0842</t>
    <phoneticPr fontId="3"/>
  </si>
  <si>
    <t>球陽高等学校</t>
    <phoneticPr fontId="3"/>
  </si>
  <si>
    <t>球陽</t>
  </si>
  <si>
    <t>904-0035</t>
  </si>
  <si>
    <t>沖縄市南桃原1-10-1</t>
  </si>
  <si>
    <t>098-933-9301</t>
  </si>
  <si>
    <t>098-933-6212</t>
    <phoneticPr fontId="3"/>
  </si>
  <si>
    <t>xx330744@pref.okinawa.lg.jp</t>
  </si>
  <si>
    <t>北谷高等学校</t>
    <phoneticPr fontId="3"/>
  </si>
  <si>
    <t>北谷</t>
  </si>
  <si>
    <t>904-0103</t>
  </si>
  <si>
    <t>北谷町字桑江414</t>
  </si>
  <si>
    <t>098-936-1010</t>
  </si>
  <si>
    <t>098-936-1426</t>
    <phoneticPr fontId="3"/>
  </si>
  <si>
    <t>xx330205@pref.okinawa.lg.jp</t>
  </si>
  <si>
    <t>北中城高等学校</t>
    <phoneticPr fontId="3"/>
  </si>
  <si>
    <t>北中城</t>
  </si>
  <si>
    <t>901-2302</t>
  </si>
  <si>
    <t>北中城村字渡口1997-13</t>
  </si>
  <si>
    <t>098-935-3377</t>
  </si>
  <si>
    <t>098-935-5071</t>
    <phoneticPr fontId="3"/>
  </si>
  <si>
    <t>xx330281@pref.okinawa.lg.jp</t>
  </si>
  <si>
    <t>普天間高等学校</t>
    <phoneticPr fontId="3"/>
  </si>
  <si>
    <t>普天間</t>
  </si>
  <si>
    <t>901-2202</t>
  </si>
  <si>
    <t>宜野湾市普天間1-24-1</t>
  </si>
  <si>
    <t>098-892-3354</t>
  </si>
  <si>
    <t>098-892-5888</t>
    <phoneticPr fontId="3"/>
  </si>
  <si>
    <t>xx330108@pref.okinawa.lg.jp</t>
  </si>
  <si>
    <t>中部商業高等学校</t>
    <phoneticPr fontId="3"/>
  </si>
  <si>
    <t>中商</t>
  </si>
  <si>
    <t>901-2214</t>
  </si>
  <si>
    <t>宜野湾市我如古2-2-1</t>
  </si>
  <si>
    <t>098-898-4888</t>
  </si>
  <si>
    <t>098-898-4808</t>
    <phoneticPr fontId="3"/>
  </si>
  <si>
    <t>xx330604@pref.okinawa.lg.jp</t>
  </si>
  <si>
    <t>宜野湾高等学校</t>
    <phoneticPr fontId="3"/>
  </si>
  <si>
    <t>宜野湾</t>
  </si>
  <si>
    <t>901-2224</t>
  </si>
  <si>
    <t>宜野湾市真志喜2-25-1</t>
  </si>
  <si>
    <t>098-897-1020</t>
  </si>
  <si>
    <t>098-897-4031</t>
    <phoneticPr fontId="3"/>
  </si>
  <si>
    <t>xx330256@pref.okinawa.lg.jp</t>
  </si>
  <si>
    <t>沖縄カトリック高等学校</t>
    <phoneticPr fontId="3"/>
  </si>
  <si>
    <t>沖カト</t>
  </si>
  <si>
    <t>901-2215</t>
  </si>
  <si>
    <t>宜野湾市真栄原3-16-1</t>
  </si>
  <si>
    <t>098-897-3300</t>
  </si>
  <si>
    <t>098-897-3412</t>
    <phoneticPr fontId="3"/>
  </si>
  <si>
    <t>sfficial01@catholic-okinawa.ed.jp</t>
  </si>
  <si>
    <t>西原高等学校</t>
    <phoneticPr fontId="3"/>
  </si>
  <si>
    <t>西原</t>
  </si>
  <si>
    <t>903-0117</t>
  </si>
  <si>
    <t>西原町字翁長610</t>
  </si>
  <si>
    <t>098-945-5418</t>
  </si>
  <si>
    <t>098-945-0339</t>
    <phoneticPr fontId="3"/>
  </si>
  <si>
    <t>xx330191@pref.okinawa.lg.jp</t>
  </si>
  <si>
    <t>浦添商業高等学校</t>
    <phoneticPr fontId="3"/>
  </si>
  <si>
    <t>浦商</t>
  </si>
  <si>
    <t>901-2132</t>
  </si>
  <si>
    <t>浦添市伊祖3-11-1</t>
  </si>
  <si>
    <t>098-877-5844</t>
  </si>
  <si>
    <t>098-877-4305</t>
    <phoneticPr fontId="3"/>
  </si>
  <si>
    <t>xx330639@pref.okinawa.lg.jp</t>
  </si>
  <si>
    <t>浦添工業高等学校</t>
    <phoneticPr fontId="3"/>
  </si>
  <si>
    <t>浦工</t>
  </si>
  <si>
    <t>901-2111</t>
  </si>
  <si>
    <t>浦添市経塚1-1-1</t>
  </si>
  <si>
    <t>098-879-5992</t>
  </si>
  <si>
    <t>098-879-4764</t>
    <phoneticPr fontId="3"/>
  </si>
  <si>
    <t>xx330574@pref.okinawa.lg.jp</t>
  </si>
  <si>
    <t>陽明高等学校</t>
    <phoneticPr fontId="3"/>
  </si>
  <si>
    <t>陽明</t>
  </si>
  <si>
    <t>901-2113</t>
  </si>
  <si>
    <t>浦添市字大平488</t>
  </si>
  <si>
    <t>098-879-3062</t>
  </si>
  <si>
    <t>098-879-9520</t>
    <phoneticPr fontId="3"/>
  </si>
  <si>
    <t>xx330230@pref.okinawa.lg.jp</t>
  </si>
  <si>
    <t>昭和薬科大学附属高等学校</t>
    <phoneticPr fontId="3"/>
  </si>
  <si>
    <t>昭薬附</t>
  </si>
  <si>
    <t>901-2112</t>
  </si>
  <si>
    <t>浦添市字沢岻450</t>
  </si>
  <si>
    <t>098-870-1852</t>
  </si>
  <si>
    <t>098-870-1853</t>
    <phoneticPr fontId="3"/>
  </si>
  <si>
    <t>sy-jimu@southernx.ne.jp</t>
  </si>
  <si>
    <t>浦添高等学校</t>
    <phoneticPr fontId="3"/>
  </si>
  <si>
    <t>浦添</t>
  </si>
  <si>
    <t>901-2121</t>
  </si>
  <si>
    <t>浦添市内間3-26-1</t>
  </si>
  <si>
    <t>098-877-4970</t>
  </si>
  <si>
    <t>098-877-4219</t>
    <phoneticPr fontId="3"/>
  </si>
  <si>
    <t>xx330116@pref.okinawa.lg.jp</t>
  </si>
  <si>
    <t>那覇工業高等学校</t>
    <phoneticPr fontId="3"/>
  </si>
  <si>
    <t>那工</t>
  </si>
  <si>
    <t>901-2122</t>
  </si>
  <si>
    <t>浦添市勢理客4-22-1</t>
  </si>
  <si>
    <t>098-877-6144</t>
  </si>
  <si>
    <t>098-877-4883</t>
    <phoneticPr fontId="3"/>
  </si>
  <si>
    <t>xx330540@pref.okinawa.lg.jp</t>
  </si>
  <si>
    <t>那覇国際高等学校</t>
    <phoneticPr fontId="3"/>
  </si>
  <si>
    <t>那国際</t>
  </si>
  <si>
    <t>900-0005</t>
  </si>
  <si>
    <t>那覇市天久1-29-1</t>
  </si>
  <si>
    <t>098-860-5931</t>
  </si>
  <si>
    <t>098-860-3810</t>
    <phoneticPr fontId="3"/>
  </si>
  <si>
    <t>xx330329@pref.okinawa.lg.jp</t>
  </si>
  <si>
    <t>興南高等学校</t>
    <phoneticPr fontId="3"/>
  </si>
  <si>
    <t>興南</t>
  </si>
  <si>
    <t>902-0061</t>
  </si>
  <si>
    <t>那覇市古島1-7-1</t>
  </si>
  <si>
    <t>098-884-3293</t>
  </si>
  <si>
    <t>098-884-3228</t>
    <phoneticPr fontId="3"/>
  </si>
  <si>
    <t>soumu@konan-h.ed.jp</t>
  </si>
  <si>
    <t>首里東高等学校</t>
    <phoneticPr fontId="3"/>
  </si>
  <si>
    <t>首里東</t>
  </si>
  <si>
    <t>903-0804</t>
  </si>
  <si>
    <t>那覇市首里石嶺町3-178</t>
  </si>
  <si>
    <t>098-886-1578</t>
  </si>
  <si>
    <t>098-886-5186</t>
    <phoneticPr fontId="3"/>
  </si>
  <si>
    <t>xx330302@pref.okinawa.lg.jp</t>
  </si>
  <si>
    <t>首里高等学校</t>
    <phoneticPr fontId="3"/>
  </si>
  <si>
    <t>首里</t>
  </si>
  <si>
    <t>903-0816</t>
  </si>
  <si>
    <t>那覇市首里真和志町2-43</t>
  </si>
  <si>
    <t>098-885-0028</t>
  </si>
  <si>
    <t>098-885-3442</t>
    <phoneticPr fontId="3"/>
  </si>
  <si>
    <t>xx330124@pref.okinawa.lg.jp</t>
  </si>
  <si>
    <t>沖縄工業高等学校</t>
    <phoneticPr fontId="3"/>
  </si>
  <si>
    <t>沖工</t>
  </si>
  <si>
    <t>902-0062</t>
  </si>
  <si>
    <t>那覇市松川3-20-1</t>
  </si>
  <si>
    <t>098-832-3831</t>
  </si>
  <si>
    <t>098-832-5029</t>
    <phoneticPr fontId="3"/>
  </si>
  <si>
    <t>xx330558@pref.okinawa.lg.jp</t>
  </si>
  <si>
    <t>沖縄尚学高等学校</t>
    <phoneticPr fontId="3"/>
  </si>
  <si>
    <t>沖尚</t>
  </si>
  <si>
    <t>902-0075</t>
  </si>
  <si>
    <t>那覇市字国場747</t>
  </si>
  <si>
    <t>098-832-1767</t>
  </si>
  <si>
    <t>098-832-2037</t>
    <phoneticPr fontId="3"/>
  </si>
  <si>
    <t>query@okisho.ed.jp</t>
  </si>
  <si>
    <t>真和志高等学校</t>
    <phoneticPr fontId="3"/>
  </si>
  <si>
    <t>真和志</t>
  </si>
  <si>
    <t>902-0072</t>
  </si>
  <si>
    <t>那覇市字真地248</t>
  </si>
  <si>
    <t>098-833-0810</t>
  </si>
  <si>
    <t>098-833-5281</t>
    <phoneticPr fontId="3"/>
  </si>
  <si>
    <t>xx330141@pref.okinawa.lg.jp</t>
  </si>
  <si>
    <t>那覇商業高等学校</t>
    <phoneticPr fontId="3"/>
  </si>
  <si>
    <t>那商</t>
  </si>
  <si>
    <t>900-0032</t>
  </si>
  <si>
    <t>那覇市松山1-16-1</t>
  </si>
  <si>
    <t>098-866-6555</t>
  </si>
  <si>
    <t>098-866-3657</t>
    <phoneticPr fontId="3"/>
  </si>
  <si>
    <t>xx330612@pref.okinawa.lg.jp</t>
  </si>
  <si>
    <t>那覇高等学校</t>
    <phoneticPr fontId="3"/>
  </si>
  <si>
    <t>那覇</t>
  </si>
  <si>
    <t>900-0014</t>
  </si>
  <si>
    <t>那覇市松尾1-21-44</t>
  </si>
  <si>
    <t>098-867-1623</t>
  </si>
  <si>
    <t>098-867-7753</t>
    <phoneticPr fontId="3"/>
  </si>
  <si>
    <t>xx330132@pref.okinawa.lg.jp</t>
  </si>
  <si>
    <t>小禄高等学校</t>
    <phoneticPr fontId="3"/>
  </si>
  <si>
    <t>小禄</t>
  </si>
  <si>
    <t>901-0151</t>
  </si>
  <si>
    <t>那覇市鏡原町22-1</t>
  </si>
  <si>
    <t>098-857-0481</t>
  </si>
  <si>
    <t>098-857-5456</t>
    <phoneticPr fontId="3"/>
  </si>
  <si>
    <t>xx330159@pref.okinawa.lg.jp</t>
  </si>
  <si>
    <t>那覇西高等学校</t>
    <phoneticPr fontId="3"/>
  </si>
  <si>
    <t>那覇西</t>
  </si>
  <si>
    <t>901-0155</t>
    <phoneticPr fontId="3"/>
  </si>
  <si>
    <t>那覇市金城3-5-1</t>
    <phoneticPr fontId="3"/>
  </si>
  <si>
    <t>098-858-8274</t>
    <phoneticPr fontId="3"/>
  </si>
  <si>
    <t>098-858-2938</t>
    <phoneticPr fontId="3"/>
  </si>
  <si>
    <t>xx330311@pref.okinawa.lg.jp</t>
    <phoneticPr fontId="3"/>
  </si>
  <si>
    <t>開邦高等学校</t>
    <phoneticPr fontId="3"/>
  </si>
  <si>
    <t>開邦</t>
  </si>
  <si>
    <t>901-1105</t>
  </si>
  <si>
    <t>南風原町字新川646</t>
  </si>
  <si>
    <t>098-889-1715</t>
  </si>
  <si>
    <t>098-889-1709</t>
    <phoneticPr fontId="3"/>
  </si>
  <si>
    <t>xx330736@pref.okinawa.lg.jp</t>
  </si>
  <si>
    <t>南風原高等学校</t>
    <phoneticPr fontId="3"/>
  </si>
  <si>
    <t>南風原</t>
  </si>
  <si>
    <t>901-1117</t>
  </si>
  <si>
    <t>南風原町字津嘉山1140</t>
  </si>
  <si>
    <t>098-889-4618</t>
  </si>
  <si>
    <t>098-889-3667</t>
    <phoneticPr fontId="3"/>
  </si>
  <si>
    <t>xx330213@pref.okinawa.lg.jp</t>
  </si>
  <si>
    <t>知念高等学校</t>
    <phoneticPr fontId="3"/>
  </si>
  <si>
    <t>知念</t>
  </si>
  <si>
    <t>901-1303</t>
  </si>
  <si>
    <t>与那原町字与那原11</t>
  </si>
  <si>
    <t>098-946-2207</t>
  </si>
  <si>
    <t>098-946-6586</t>
    <phoneticPr fontId="3"/>
  </si>
  <si>
    <t>xx330175@pref.okinawa.lg.jp</t>
  </si>
  <si>
    <t>豊見城高等学校</t>
    <phoneticPr fontId="3"/>
  </si>
  <si>
    <t>豊見城</t>
  </si>
  <si>
    <t>901-0201</t>
  </si>
  <si>
    <t>豊見城市字真玉橋217</t>
  </si>
  <si>
    <t>098-850-5551</t>
  </si>
  <si>
    <t>098-850-5715</t>
    <phoneticPr fontId="3"/>
  </si>
  <si>
    <t>xx330167@pref.okinawa.lg.jp</t>
  </si>
  <si>
    <t>豊見城南高等学校</t>
    <phoneticPr fontId="3"/>
  </si>
  <si>
    <t>豊南</t>
  </si>
  <si>
    <t>901-0223</t>
  </si>
  <si>
    <t>豊見城市字翁長520</t>
  </si>
  <si>
    <t>098-850-1950</t>
  </si>
  <si>
    <t>098-850-9239</t>
    <phoneticPr fontId="3"/>
  </si>
  <si>
    <t>xx330264@pref.okinawa.lg.jp</t>
  </si>
  <si>
    <t>南部農林高等学校</t>
    <phoneticPr fontId="3"/>
  </si>
  <si>
    <t>南農</t>
  </si>
  <si>
    <t>901-0203</t>
  </si>
  <si>
    <t>豊見城市字長堂182</t>
  </si>
  <si>
    <t>098-850-6006</t>
  </si>
  <si>
    <t>098-850-1937</t>
    <phoneticPr fontId="3"/>
  </si>
  <si>
    <t>xx330434@pref.okinawa.lg.jp</t>
  </si>
  <si>
    <t>南部商業高等学校</t>
    <phoneticPr fontId="3"/>
  </si>
  <si>
    <t>南商</t>
  </si>
  <si>
    <t>901-0411</t>
  </si>
  <si>
    <t>八重瀬町字友寄850</t>
  </si>
  <si>
    <t>098-998-2401</t>
  </si>
  <si>
    <t>098-998-4697</t>
    <phoneticPr fontId="3"/>
  </si>
  <si>
    <t>xx330621@pref.okinawa.lg.jp</t>
  </si>
  <si>
    <t>南部工業高等学校</t>
    <phoneticPr fontId="3"/>
  </si>
  <si>
    <t>南工</t>
  </si>
  <si>
    <t>901-0402</t>
  </si>
  <si>
    <t>八重瀬町字富盛1338</t>
  </si>
  <si>
    <t>098-998-2313</t>
  </si>
  <si>
    <t>098-998-4761</t>
    <phoneticPr fontId="3"/>
  </si>
  <si>
    <t>xx330566@pref.okinawa.lg.jp</t>
  </si>
  <si>
    <t>向陽高等学校</t>
    <phoneticPr fontId="3"/>
  </si>
  <si>
    <t>向陽</t>
  </si>
  <si>
    <t>901-0511</t>
  </si>
  <si>
    <t>八重瀬町字港川150</t>
  </si>
  <si>
    <t>098-998-9324</t>
  </si>
  <si>
    <t>098-998-9326</t>
    <phoneticPr fontId="3"/>
  </si>
  <si>
    <t>xx330752@pref.okinawa.lg.jp</t>
  </si>
  <si>
    <t>沖縄水産高等学校</t>
    <phoneticPr fontId="3"/>
  </si>
  <si>
    <t>沖水</t>
  </si>
  <si>
    <t>901-0305</t>
  </si>
  <si>
    <t>糸満市西崎1-1-1</t>
  </si>
  <si>
    <t>098-994-3483</t>
  </si>
  <si>
    <t>098-994-5920</t>
    <phoneticPr fontId="3"/>
  </si>
  <si>
    <t>xx330710@pref.okinawa.lg.jp</t>
  </si>
  <si>
    <t>糸満高等学校</t>
    <phoneticPr fontId="3"/>
  </si>
  <si>
    <t>糸満</t>
  </si>
  <si>
    <t>901-0361</t>
  </si>
  <si>
    <t>糸満市字糸満1696-1</t>
  </si>
  <si>
    <t>098-994-2012</t>
  </si>
  <si>
    <t>098-994-2213</t>
    <phoneticPr fontId="3"/>
  </si>
  <si>
    <t>xx330183@pref.okinawa.lg.jp</t>
  </si>
  <si>
    <t>久米島高等学校</t>
    <phoneticPr fontId="3"/>
  </si>
  <si>
    <t>久米島</t>
  </si>
  <si>
    <t>901-3121</t>
  </si>
  <si>
    <t>久米島町字嘉手苅727</t>
  </si>
  <si>
    <t>098-985-2233</t>
  </si>
  <si>
    <t>098-985-3168</t>
    <phoneticPr fontId="3"/>
  </si>
  <si>
    <t>xx330817@pref.okinawa.lg.jp</t>
  </si>
  <si>
    <t>宮古高等学校</t>
    <phoneticPr fontId="3"/>
  </si>
  <si>
    <t>宮古</t>
  </si>
  <si>
    <t>906-0012</t>
  </si>
  <si>
    <t>宮古島市平良字西里718-1</t>
  </si>
  <si>
    <t>0980-72-2118</t>
  </si>
  <si>
    <t>0980-72-8209</t>
    <phoneticPr fontId="3"/>
  </si>
  <si>
    <t>xx330914@pref.okinawa.lg.jp</t>
  </si>
  <si>
    <t>宮古総合実業高等学校</t>
    <phoneticPr fontId="3"/>
  </si>
  <si>
    <t>宮古総実</t>
  </si>
  <si>
    <t>906-0013</t>
  </si>
  <si>
    <t>宮古島市平良字下里280</t>
  </si>
  <si>
    <t>0980-72-2249</t>
  </si>
  <si>
    <t>0980-72-1296</t>
    <phoneticPr fontId="3"/>
  </si>
  <si>
    <t>xx331050@pref.okinawa.lg.jp</t>
  </si>
  <si>
    <t>宮古工業高等学校</t>
    <phoneticPr fontId="3"/>
  </si>
  <si>
    <t>宮工</t>
  </si>
  <si>
    <t>906-0007</t>
  </si>
  <si>
    <t>宮古島市平良字東仲宗根968-4</t>
  </si>
  <si>
    <t>0980-72-3185</t>
  </si>
  <si>
    <t>0980-72-8041</t>
    <phoneticPr fontId="3"/>
  </si>
  <si>
    <t>xx330931@pref.okinawa.lg.jp</t>
  </si>
  <si>
    <t>八重山農林高等学校</t>
    <phoneticPr fontId="3"/>
  </si>
  <si>
    <t>八重山農</t>
  </si>
  <si>
    <t>907-0022</t>
  </si>
  <si>
    <t>石垣市字大川477-1</t>
  </si>
  <si>
    <t>0980-82-3955</t>
  </si>
  <si>
    <t>0980-82-3751</t>
    <phoneticPr fontId="3"/>
  </si>
  <si>
    <t>xx331023@pref.okinawa.lg.jp</t>
  </si>
  <si>
    <t>八重山商工高等学校</t>
    <phoneticPr fontId="3"/>
  </si>
  <si>
    <t>八商工</t>
  </si>
  <si>
    <t>907-0002</t>
  </si>
  <si>
    <t>石垣市字真栄里180</t>
  </si>
  <si>
    <t>0980-82-3892</t>
  </si>
  <si>
    <t>0980-82-1506</t>
    <phoneticPr fontId="3"/>
  </si>
  <si>
    <t>xx331031@pref.okinawa.lg.jp</t>
  </si>
  <si>
    <t>八重山高等学校</t>
    <phoneticPr fontId="3"/>
  </si>
  <si>
    <t>八重山</t>
  </si>
  <si>
    <t>907-0004</t>
  </si>
  <si>
    <t>石垣市字登野城275</t>
  </si>
  <si>
    <t>0980-82-3972</t>
  </si>
  <si>
    <t>0980-82-1065</t>
    <phoneticPr fontId="3"/>
  </si>
  <si>
    <t>xx331015@pref.okinawa.lg.jp</t>
  </si>
  <si>
    <t>鏡が丘特別支援学校</t>
    <rPh sb="3" eb="5">
      <t>トクベツ</t>
    </rPh>
    <rPh sb="5" eb="7">
      <t>シエン</t>
    </rPh>
    <phoneticPr fontId="3"/>
  </si>
  <si>
    <t>鏡が丘</t>
  </si>
  <si>
    <t>901-2104</t>
  </si>
  <si>
    <t>沖縄県浦添市当山３丁目２−７</t>
  </si>
  <si>
    <t>098-877-4940</t>
  </si>
  <si>
    <t>098-877-9958</t>
    <phoneticPr fontId="3"/>
  </si>
  <si>
    <t>xx350168@pref.okinawa.lg.jp</t>
    <phoneticPr fontId="3"/>
  </si>
  <si>
    <t>沖縄高等特別支援学校</t>
    <phoneticPr fontId="3"/>
  </si>
  <si>
    <t>沖高特</t>
  </si>
  <si>
    <t>沖縄県うるま市田場１２４３</t>
  </si>
  <si>
    <t>098-973-1661</t>
  </si>
  <si>
    <t>098-974-1680</t>
  </si>
  <si>
    <t>xx350320@pref.okinawa.lg.jp</t>
    <phoneticPr fontId="3"/>
  </si>
  <si>
    <t>泊高等学校</t>
  </si>
  <si>
    <t>泊</t>
  </si>
  <si>
    <t>900-0012</t>
  </si>
  <si>
    <t>那覇市泊3-19-2</t>
  </si>
  <si>
    <t>098-868-1237</t>
  </si>
  <si>
    <t>098-868-0618</t>
  </si>
  <si>
    <t>xx340812@pref.okinawa.lg.jp</t>
  </si>
  <si>
    <t>美咲特別支援学校</t>
  </si>
  <si>
    <t>美咲特</t>
  </si>
  <si>
    <t>904-2153</t>
  </si>
  <si>
    <t>沖縄県沖縄市美里４丁目１８−１</t>
  </si>
  <si>
    <t>098-938-1037</t>
  </si>
  <si>
    <t>098-938-7700</t>
    <phoneticPr fontId="3"/>
  </si>
  <si>
    <t>xx350117@pref.okinawa.lg.jp</t>
    <phoneticPr fontId="3"/>
  </si>
  <si>
    <t>KBC未来高等学校</t>
    <rPh sb="3" eb="5">
      <t>ミライ</t>
    </rPh>
    <rPh sb="5" eb="7">
      <t>コウトウ</t>
    </rPh>
    <rPh sb="7" eb="9">
      <t>ガッコウ</t>
    </rPh>
    <phoneticPr fontId="3"/>
  </si>
  <si>
    <t>未来</t>
    <rPh sb="0" eb="2">
      <t>ミライ</t>
    </rPh>
    <phoneticPr fontId="3"/>
  </si>
  <si>
    <t>900-0034</t>
    <phoneticPr fontId="3"/>
  </si>
  <si>
    <t>那覇市東町23-1</t>
    <rPh sb="0" eb="3">
      <t>ナハシ</t>
    </rPh>
    <rPh sb="3" eb="4">
      <t>ヒガシ</t>
    </rPh>
    <rPh sb="4" eb="5">
      <t>マチ</t>
    </rPh>
    <phoneticPr fontId="3"/>
  </si>
  <si>
    <t>098-863-0936</t>
    <phoneticPr fontId="3"/>
  </si>
  <si>
    <t>098-863-0938</t>
    <phoneticPr fontId="3"/>
  </si>
  <si>
    <t>hi@ida.ac.jp</t>
    <phoneticPr fontId="3"/>
  </si>
  <si>
    <t>宮古特別支援学校</t>
  </si>
  <si>
    <t>宮古特</t>
  </si>
  <si>
    <t>906-0002</t>
  </si>
  <si>
    <t>沖縄県宮古島市平良狩俣４００５−１</t>
  </si>
  <si>
    <t>0980-72-5117</t>
  </si>
  <si>
    <t>0980-72-5320</t>
  </si>
  <si>
    <t>xx350192@pref.okinawa.lg.jp</t>
    <phoneticPr fontId="3"/>
  </si>
  <si>
    <t>西崎特別支援学校</t>
    <rPh sb="0" eb="2">
      <t>ニシザキ</t>
    </rPh>
    <rPh sb="2" eb="4">
      <t>トクベツ</t>
    </rPh>
    <rPh sb="4" eb="6">
      <t>シエン</t>
    </rPh>
    <rPh sb="6" eb="8">
      <t>ガッコウ</t>
    </rPh>
    <phoneticPr fontId="3"/>
  </si>
  <si>
    <t>西崎特</t>
    <rPh sb="0" eb="2">
      <t>ニシザキ</t>
    </rPh>
    <rPh sb="2" eb="3">
      <t>トク</t>
    </rPh>
    <phoneticPr fontId="3"/>
  </si>
  <si>
    <t>901-0305</t>
    <phoneticPr fontId="3"/>
  </si>
  <si>
    <t>沖縄県糸満市西崎1丁目1-2</t>
  </si>
  <si>
    <t>098-994-6855</t>
  </si>
  <si>
    <t>098-994-6856</t>
    <phoneticPr fontId="3"/>
  </si>
  <si>
    <t>xx350281@pref.okinawa.lg.jp</t>
    <phoneticPr fontId="3"/>
  </si>
  <si>
    <t>大平特別支援学校</t>
    <rPh sb="0" eb="2">
      <t>オオヒラ</t>
    </rPh>
    <rPh sb="2" eb="4">
      <t>トクベツ</t>
    </rPh>
    <rPh sb="4" eb="6">
      <t>シエン</t>
    </rPh>
    <rPh sb="6" eb="8">
      <t>ガッコウ</t>
    </rPh>
    <phoneticPr fontId="3"/>
  </si>
  <si>
    <t>大平特</t>
    <phoneticPr fontId="3"/>
  </si>
  <si>
    <t>901-2113</t>
    <phoneticPr fontId="3"/>
  </si>
  <si>
    <t>浦添市大平1-27-1</t>
    <phoneticPr fontId="3"/>
  </si>
  <si>
    <t>098-877-4941</t>
    <phoneticPr fontId="3"/>
  </si>
  <si>
    <t>098-876-4148</t>
    <phoneticPr fontId="3"/>
  </si>
  <si>
    <t>xx350125@pref.okinawa.lg.jp</t>
    <phoneticPr fontId="3"/>
  </si>
  <si>
    <t>日本ウェルネス高等学校</t>
    <rPh sb="0" eb="2">
      <t>ニホン</t>
    </rPh>
    <rPh sb="7" eb="9">
      <t>コウトウ</t>
    </rPh>
    <rPh sb="9" eb="11">
      <t>ガッコウ</t>
    </rPh>
    <phoneticPr fontId="3"/>
  </si>
  <si>
    <t>ウェルネス</t>
    <phoneticPr fontId="3"/>
  </si>
  <si>
    <t>901-2162</t>
    <phoneticPr fontId="3"/>
  </si>
  <si>
    <t>沖縄市開放1-22-13</t>
    <rPh sb="0" eb="3">
      <t>オキナワシ</t>
    </rPh>
    <rPh sb="3" eb="5">
      <t>カイホウ</t>
    </rPh>
    <phoneticPr fontId="3"/>
  </si>
  <si>
    <t>098-901-7630</t>
    <phoneticPr fontId="3"/>
  </si>
  <si>
    <t>okinawa@taiken.ac.jp</t>
    <phoneticPr fontId="3"/>
  </si>
  <si>
    <t>中部農林高等支援学校</t>
    <rPh sb="0" eb="2">
      <t>チュウブ</t>
    </rPh>
    <rPh sb="2" eb="4">
      <t>ノウリン</t>
    </rPh>
    <rPh sb="4" eb="6">
      <t>コウトウ</t>
    </rPh>
    <rPh sb="6" eb="8">
      <t>シエン</t>
    </rPh>
    <rPh sb="8" eb="10">
      <t>ガッコウ</t>
    </rPh>
    <phoneticPr fontId="3"/>
  </si>
  <si>
    <t>中農高支</t>
    <rPh sb="0" eb="1">
      <t>チュウ</t>
    </rPh>
    <rPh sb="1" eb="2">
      <t>ノウ</t>
    </rPh>
    <rPh sb="2" eb="3">
      <t>コウ</t>
    </rPh>
    <rPh sb="3" eb="4">
      <t>シ</t>
    </rPh>
    <phoneticPr fontId="3"/>
  </si>
  <si>
    <t>904-2213</t>
    <phoneticPr fontId="3"/>
  </si>
  <si>
    <t>沖縄県うるま市字田場1570</t>
    <phoneticPr fontId="3"/>
  </si>
  <si>
    <t>098-973-3578</t>
    <phoneticPr fontId="3"/>
  </si>
  <si>
    <t>xx330426@pref.okinawa.lg.jp</t>
    <phoneticPr fontId="3"/>
  </si>
  <si>
    <t>陽明高等支援学校</t>
    <rPh sb="0" eb="2">
      <t>ヨウメイ</t>
    </rPh>
    <rPh sb="2" eb="4">
      <t>コウトウ</t>
    </rPh>
    <rPh sb="4" eb="6">
      <t>シエン</t>
    </rPh>
    <rPh sb="6" eb="8">
      <t>ガッコウ</t>
    </rPh>
    <phoneticPr fontId="3"/>
  </si>
  <si>
    <t>陽明高支</t>
    <rPh sb="0" eb="2">
      <t>ヨウメイ</t>
    </rPh>
    <rPh sb="2" eb="3">
      <t>コウ</t>
    </rPh>
    <rPh sb="3" eb="4">
      <t>シ</t>
    </rPh>
    <phoneticPr fontId="3"/>
  </si>
  <si>
    <t>沖縄県浦添市字大平488</t>
    <phoneticPr fontId="3"/>
  </si>
  <si>
    <t>098-870-1588</t>
    <phoneticPr fontId="3"/>
  </si>
  <si>
    <t>098-870-1589</t>
    <phoneticPr fontId="3"/>
  </si>
  <si>
    <t>xx330230@pref.okinawa.lg.jp</t>
    <phoneticPr fontId="3"/>
  </si>
  <si>
    <t>南風原高等支援学校</t>
    <rPh sb="0" eb="3">
      <t>ハエバル</t>
    </rPh>
    <rPh sb="3" eb="5">
      <t>コウトウ</t>
    </rPh>
    <rPh sb="5" eb="7">
      <t>シエン</t>
    </rPh>
    <rPh sb="7" eb="9">
      <t>ガッコウ</t>
    </rPh>
    <phoneticPr fontId="3"/>
  </si>
  <si>
    <t>南風原高支</t>
    <rPh sb="3" eb="4">
      <t>コウ</t>
    </rPh>
    <rPh sb="4" eb="5">
      <t>シ</t>
    </rPh>
    <phoneticPr fontId="3"/>
  </si>
  <si>
    <t>901-1117</t>
    <phoneticPr fontId="3"/>
  </si>
  <si>
    <t>沖縄県島尻郡南風原町字津嘉山1140</t>
    <phoneticPr fontId="3"/>
  </si>
  <si>
    <t>098-889-4618</t>
    <phoneticPr fontId="3"/>
  </si>
  <si>
    <t>xx330213@pref.okinawa.lg.jp</t>
    <phoneticPr fontId="3"/>
  </si>
  <si>
    <t>やえせ高等支援学校</t>
    <rPh sb="3" eb="5">
      <t>コウトウ</t>
    </rPh>
    <rPh sb="5" eb="7">
      <t>シエン</t>
    </rPh>
    <rPh sb="7" eb="9">
      <t>ガッコウ</t>
    </rPh>
    <phoneticPr fontId="3"/>
  </si>
  <si>
    <t>やえせ高支</t>
    <rPh sb="3" eb="4">
      <t>コウ</t>
    </rPh>
    <rPh sb="4" eb="5">
      <t>シ</t>
    </rPh>
    <phoneticPr fontId="3"/>
  </si>
  <si>
    <t>901-0411</t>
    <phoneticPr fontId="3"/>
  </si>
  <si>
    <t>八重瀬町字友寄850</t>
    <phoneticPr fontId="3"/>
  </si>
  <si>
    <t>098-998-2401</t>
    <phoneticPr fontId="3"/>
  </si>
  <si>
    <t>xx330621@pref.okinawa.lg.jp</t>
    <phoneticPr fontId="3"/>
  </si>
  <si>
    <t>はなさき支援学校</t>
    <rPh sb="4" eb="6">
      <t>シエン</t>
    </rPh>
    <rPh sb="6" eb="8">
      <t>ガッコウ</t>
    </rPh>
    <phoneticPr fontId="3"/>
  </si>
  <si>
    <t>はなさき支</t>
    <rPh sb="4" eb="5">
      <t>シ</t>
    </rPh>
    <phoneticPr fontId="3"/>
  </si>
  <si>
    <t>901－2304</t>
    <phoneticPr fontId="3"/>
  </si>
  <si>
    <t>北中城村屋宜原415</t>
    <rPh sb="0" eb="4">
      <t>キタナカグスクソン</t>
    </rPh>
    <rPh sb="4" eb="7">
      <t>ヤギバル</t>
    </rPh>
    <phoneticPr fontId="3"/>
  </si>
  <si>
    <t>098ｰ989ｰ0192</t>
    <phoneticPr fontId="3"/>
  </si>
  <si>
    <t>098ｰ989ｰ0193</t>
    <phoneticPr fontId="3"/>
  </si>
  <si>
    <t>学校番号</t>
    <rPh sb="0" eb="2">
      <t>ガッコウ</t>
    </rPh>
    <rPh sb="2" eb="4">
      <t>バンゴウ</t>
    </rPh>
    <phoneticPr fontId="3"/>
  </si>
  <si>
    <t>階級</t>
    <rPh sb="0" eb="2">
      <t>カイキュウ</t>
    </rPh>
    <phoneticPr fontId="3"/>
  </si>
  <si>
    <t>氏名</t>
    <rPh sb="0" eb="2">
      <t>シメイ</t>
    </rPh>
    <phoneticPr fontId="3"/>
  </si>
  <si>
    <t>ふりがな</t>
    <phoneticPr fontId="3"/>
  </si>
  <si>
    <t>学年</t>
    <rPh sb="0" eb="2">
      <t>ガクネン</t>
    </rPh>
    <phoneticPr fontId="3"/>
  </si>
  <si>
    <t>生年月日</t>
    <rPh sb="0" eb="2">
      <t>セイネン</t>
    </rPh>
    <rPh sb="2" eb="4">
      <t>ガッピ</t>
    </rPh>
    <phoneticPr fontId="3"/>
  </si>
  <si>
    <t>ピン</t>
    <phoneticPr fontId="3"/>
  </si>
  <si>
    <t>ライトフライ</t>
    <phoneticPr fontId="3"/>
  </si>
  <si>
    <t>フライ</t>
    <phoneticPr fontId="3"/>
  </si>
  <si>
    <t>バンタム</t>
    <phoneticPr fontId="3"/>
  </si>
  <si>
    <t>ライト</t>
    <phoneticPr fontId="3"/>
  </si>
  <si>
    <t>ウェルター</t>
    <phoneticPr fontId="3"/>
  </si>
  <si>
    <t>ミドル</t>
    <phoneticPr fontId="3"/>
  </si>
  <si>
    <t>監督名</t>
    <rPh sb="0" eb="2">
      <t>カントク</t>
    </rPh>
    <rPh sb="2" eb="3">
      <t>メイ</t>
    </rPh>
    <phoneticPr fontId="3"/>
  </si>
  <si>
    <t>セコンド１</t>
    <phoneticPr fontId="3"/>
  </si>
  <si>
    <t>セコンド２</t>
    <phoneticPr fontId="3"/>
  </si>
  <si>
    <t>セコンド３</t>
    <phoneticPr fontId="3"/>
  </si>
  <si>
    <t>沖縄県高等学校新人体育大会</t>
    <rPh sb="7" eb="9">
      <t>シンジン</t>
    </rPh>
    <rPh sb="9" eb="11">
      <t>タイイク</t>
    </rPh>
    <phoneticPr fontId="3"/>
  </si>
  <si>
    <t>沖縄県立那覇高等学校</t>
    <rPh sb="0" eb="4">
      <t>オキナワケンリツ</t>
    </rPh>
    <rPh sb="4" eb="6">
      <t>ナハ</t>
    </rPh>
    <rPh sb="6" eb="10">
      <t>コウトウガッコウ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</si>
</sst>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7"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u/>
      <sz val="11"/>
      <name val="ＭＳ 明朝"/>
      <family val="1"/>
      <charset val="128"/>
    </font>
    <font>
      <b/>
      <sz val="12"/>
      <name val="ＭＳ ゴシック"/>
      <family val="3"/>
      <charset val="128"/>
    </font>
    <font>
      <b/>
      <sz val="11"/>
      <name val="ＭＳ 明朝"/>
      <family val="1"/>
      <charset val="128"/>
    </font>
    <font>
      <sz val="9"/>
      <name val="ＭＳ 明朝"/>
      <family val="1"/>
      <charset val="128"/>
    </font>
    <font>
      <sz val="8"/>
      <name val="ＭＳ 明朝"/>
      <family val="1"/>
      <charset val="128"/>
    </font>
    <font>
      <b/>
      <sz val="14"/>
      <name val="ＭＳ 明朝"/>
      <family val="1"/>
      <charset val="128"/>
    </font>
    <font>
      <sz val="9"/>
      <color rgb="FFFF0000"/>
      <name val="ＭＳ 明朝"/>
      <family val="1"/>
      <charset val="128"/>
    </font>
    <font>
      <sz val="11"/>
      <color theme="1"/>
      <name val="Meiryo UI"/>
      <family val="3"/>
      <charset val="128"/>
    </font>
    <font>
      <sz val="6"/>
      <name val="Meiryo UI"/>
      <family val="3"/>
      <charset val="128"/>
    </font>
    <font>
      <sz val="16"/>
      <color theme="1"/>
      <name val="Meiryo UI"/>
      <family val="3"/>
      <charset val="128"/>
    </font>
    <font>
      <sz val="8"/>
      <color theme="1"/>
      <name val="Meiryo UI"/>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4"/>
      <color theme="1"/>
      <name val="ＭＳ 明朝"/>
      <family val="1"/>
      <charset val="128"/>
    </font>
    <font>
      <sz val="11"/>
      <color theme="1"/>
      <name val="ＭＳ 明朝"/>
      <family val="1"/>
      <charset val="128"/>
    </font>
    <font>
      <sz val="9"/>
      <color theme="1"/>
      <name val="ＭＳ 明朝"/>
      <family val="1"/>
      <charset val="128"/>
    </font>
    <font>
      <sz val="11"/>
      <color theme="1"/>
      <name val="ＭＳ Ｐゴシック"/>
      <family val="3"/>
      <charset val="128"/>
    </font>
    <font>
      <sz val="11"/>
      <color rgb="FF000000"/>
      <name val="ＭＳ Ｐゴシック"/>
      <family val="3"/>
      <charset val="128"/>
    </font>
    <font>
      <u/>
      <sz val="11"/>
      <color theme="10"/>
      <name val="Meiryo UI"/>
      <family val="3"/>
      <charset val="128"/>
    </font>
    <font>
      <b/>
      <i/>
      <sz val="11"/>
      <color theme="1"/>
      <name val="Meiryo UI"/>
      <family val="3"/>
      <charset val="128"/>
    </font>
    <font>
      <b/>
      <sz val="18"/>
      <name val="Meiryo UI"/>
      <family val="3"/>
      <charset val="128"/>
    </font>
    <font>
      <sz val="11"/>
      <name val="Meiryo UI"/>
      <family val="3"/>
      <charset val="128"/>
    </font>
    <font>
      <sz val="10"/>
      <color theme="1"/>
      <name val="Meiryo UI"/>
      <family val="3"/>
      <charset val="128"/>
    </font>
    <font>
      <sz val="20"/>
      <color theme="1"/>
      <name val="ＭＳ 明朝"/>
      <family val="1"/>
      <charset val="128"/>
    </font>
    <font>
      <sz val="18"/>
      <color theme="1"/>
      <name val="ＭＳ Ｐゴシック"/>
      <family val="3"/>
      <charset val="128"/>
    </font>
    <font>
      <sz val="24"/>
      <color theme="1"/>
      <name val="ＭＳ Ｐゴシック"/>
      <family val="3"/>
      <charset val="128"/>
    </font>
    <font>
      <b/>
      <sz val="12"/>
      <name val="ＭＳ 明朝"/>
      <family val="1"/>
      <charset val="128"/>
    </font>
  </fonts>
  <fills count="39">
    <fill>
      <patternFill patternType="none"/>
    </fill>
    <fill>
      <patternFill patternType="gray125"/>
    </fill>
    <fill>
      <patternFill patternType="solid">
        <fgColor indexed="22"/>
        <bgColor indexed="0"/>
      </patternFill>
    </fill>
    <fill>
      <patternFill patternType="solid">
        <fgColor theme="4" tint="0.79998168889431442"/>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76">
    <border>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bottom/>
      <diagonal/>
    </border>
    <border>
      <left/>
      <right style="medium">
        <color indexed="64"/>
      </right>
      <top style="dotted">
        <color indexed="64"/>
      </top>
      <bottom style="thin">
        <color indexed="64"/>
      </bottom>
      <diagonal/>
    </border>
  </borders>
  <cellStyleXfs count="47">
    <xf numFmtId="0" fontId="0" fillId="0" borderId="0">
      <alignment vertical="center"/>
    </xf>
    <xf numFmtId="0" fontId="2" fillId="0" borderId="0"/>
    <xf numFmtId="0" fontId="2" fillId="0" borderId="0"/>
    <xf numFmtId="0" fontId="13" fillId="0" borderId="0">
      <alignment vertical="center"/>
    </xf>
    <xf numFmtId="0" fontId="17" fillId="0" borderId="0" applyNumberFormat="0" applyFill="0" applyBorder="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20" fillId="0" borderId="48" applyNumberFormat="0" applyFill="0" applyAlignment="0" applyProtection="0">
      <alignment vertical="center"/>
    </xf>
    <xf numFmtId="0" fontId="20" fillId="0" borderId="0" applyNumberFormat="0" applyFill="0" applyBorder="0" applyAlignment="0" applyProtection="0">
      <alignment vertical="center"/>
    </xf>
    <xf numFmtId="0" fontId="21" fillId="5" borderId="0" applyNumberFormat="0" applyBorder="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49" applyNumberFormat="0" applyAlignment="0" applyProtection="0">
      <alignment vertical="center"/>
    </xf>
    <xf numFmtId="0" fontId="25" fillId="9" borderId="50" applyNumberFormat="0" applyAlignment="0" applyProtection="0">
      <alignment vertical="center"/>
    </xf>
    <xf numFmtId="0" fontId="26" fillId="9" borderId="49" applyNumberFormat="0" applyAlignment="0" applyProtection="0">
      <alignment vertical="center"/>
    </xf>
    <xf numFmtId="0" fontId="27" fillId="0" borderId="51" applyNumberFormat="0" applyFill="0" applyAlignment="0" applyProtection="0">
      <alignment vertical="center"/>
    </xf>
    <xf numFmtId="0" fontId="28" fillId="10" borderId="52"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54" applyNumberFormat="0" applyFill="0" applyAlignment="0" applyProtection="0">
      <alignment vertical="center"/>
    </xf>
    <xf numFmtId="0" fontId="32"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32" fillId="35" borderId="0" applyNumberFormat="0" applyBorder="0" applyAlignment="0" applyProtection="0">
      <alignment vertical="center"/>
    </xf>
    <xf numFmtId="0" fontId="1" fillId="0" borderId="0">
      <alignment vertical="center"/>
    </xf>
    <xf numFmtId="0" fontId="1" fillId="11" borderId="53" applyNumberFormat="0" applyFont="0" applyAlignment="0" applyProtection="0">
      <alignment vertical="center"/>
    </xf>
    <xf numFmtId="0" fontId="38" fillId="0" borderId="0" applyNumberFormat="0" applyFill="0" applyBorder="0" applyAlignment="0" applyProtection="0">
      <alignment vertical="center"/>
    </xf>
  </cellStyleXfs>
  <cellXfs count="26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8" fillId="0" borderId="0" xfId="0" applyFont="1" applyAlignment="1"/>
    <xf numFmtId="0" fontId="0" fillId="0" borderId="0" xfId="0" applyAlignment="1"/>
    <xf numFmtId="0" fontId="7" fillId="0" borderId="0" xfId="0" applyFont="1" applyAlignment="1"/>
    <xf numFmtId="0" fontId="11" fillId="0" borderId="0" xfId="0" applyFont="1">
      <alignment vertical="center"/>
    </xf>
    <xf numFmtId="0" fontId="0" fillId="0" borderId="0" xfId="0" applyAlignment="1">
      <alignment horizontal="center" vertical="center"/>
    </xf>
    <xf numFmtId="0" fontId="9" fillId="0" borderId="33" xfId="0" applyFont="1" applyBorder="1" applyAlignment="1">
      <alignment horizontal="center" vertical="center"/>
    </xf>
    <xf numFmtId="0" fontId="5" fillId="0" borderId="7" xfId="0" applyFont="1" applyBorder="1">
      <alignment vertical="center"/>
    </xf>
    <xf numFmtId="0" fontId="5" fillId="0" borderId="14" xfId="0" applyFont="1" applyBorder="1" applyAlignment="1">
      <alignment horizontal="right" vertical="center"/>
    </xf>
    <xf numFmtId="0" fontId="9" fillId="0" borderId="0" xfId="0" applyFont="1">
      <alignment vertical="center"/>
    </xf>
    <xf numFmtId="0" fontId="2" fillId="2" borderId="35" xfId="1" applyFill="1" applyBorder="1" applyAlignment="1">
      <alignment horizontal="center"/>
    </xf>
    <xf numFmtId="58" fontId="0" fillId="0" borderId="0" xfId="0" applyNumberFormat="1">
      <alignment vertical="center"/>
    </xf>
    <xf numFmtId="0" fontId="12" fillId="0" borderId="5" xfId="0" applyFont="1" applyBorder="1">
      <alignment vertical="center"/>
    </xf>
    <xf numFmtId="0" fontId="35" fillId="0" borderId="1" xfId="0" applyFont="1" applyBorder="1">
      <alignment vertical="center"/>
    </xf>
    <xf numFmtId="0" fontId="2" fillId="0" borderId="58" xfId="1" applyBorder="1" applyAlignment="1">
      <alignment wrapText="1"/>
    </xf>
    <xf numFmtId="0" fontId="2" fillId="0" borderId="57" xfId="1" applyBorder="1" applyAlignment="1">
      <alignment horizontal="right" wrapText="1"/>
    </xf>
    <xf numFmtId="0" fontId="2" fillId="0" borderId="60" xfId="1" applyBorder="1" applyAlignment="1">
      <alignment horizontal="right" wrapText="1"/>
    </xf>
    <xf numFmtId="0" fontId="2" fillId="2" borderId="55" xfId="1" applyFill="1" applyBorder="1" applyAlignment="1">
      <alignment horizontal="center"/>
    </xf>
    <xf numFmtId="0" fontId="2" fillId="0" borderId="62" xfId="1" applyBorder="1" applyAlignment="1">
      <alignment horizontal="right" wrapText="1"/>
    </xf>
    <xf numFmtId="0" fontId="2" fillId="2" borderId="56" xfId="1" applyFill="1" applyBorder="1" applyAlignment="1">
      <alignment horizontal="center"/>
    </xf>
    <xf numFmtId="0" fontId="2" fillId="0" borderId="59" xfId="2" applyBorder="1" applyAlignment="1">
      <alignment wrapText="1"/>
    </xf>
    <xf numFmtId="0" fontId="2" fillId="0" borderId="61" xfId="2" applyBorder="1" applyAlignment="1">
      <alignment wrapText="1"/>
    </xf>
    <xf numFmtId="0" fontId="2" fillId="2" borderId="56" xfId="2" applyFill="1" applyBorder="1" applyAlignment="1">
      <alignment horizontal="center"/>
    </xf>
    <xf numFmtId="0" fontId="2" fillId="0" borderId="64" xfId="2" applyBorder="1" applyAlignment="1">
      <alignment wrapText="1"/>
    </xf>
    <xf numFmtId="0" fontId="2" fillId="0" borderId="45" xfId="1" applyBorder="1" applyAlignment="1">
      <alignment wrapText="1"/>
    </xf>
    <xf numFmtId="0" fontId="2" fillId="0" borderId="63" xfId="1" applyBorder="1" applyAlignment="1">
      <alignment wrapText="1"/>
    </xf>
    <xf numFmtId="0" fontId="4" fillId="0" borderId="0" xfId="0" applyFont="1" applyProtection="1">
      <alignment vertical="center"/>
      <protection locked="0"/>
    </xf>
    <xf numFmtId="0" fontId="2" fillId="2" borderId="66" xfId="1" applyFill="1" applyBorder="1" applyAlignment="1">
      <alignment horizontal="center"/>
    </xf>
    <xf numFmtId="0" fontId="2" fillId="2" borderId="35" xfId="1" applyFill="1" applyBorder="1" applyAlignment="1">
      <alignment horizontal="left"/>
    </xf>
    <xf numFmtId="0" fontId="2" fillId="0" borderId="57" xfId="1" applyBorder="1" applyAlignment="1">
      <alignment horizontal="left" wrapText="1"/>
    </xf>
    <xf numFmtId="0" fontId="2" fillId="0" borderId="60" xfId="1" applyBorder="1" applyAlignment="1">
      <alignment horizontal="left" wrapText="1"/>
    </xf>
    <xf numFmtId="0" fontId="2" fillId="0" borderId="62" xfId="1" applyBorder="1" applyAlignment="1">
      <alignment horizontal="left" wrapText="1"/>
    </xf>
    <xf numFmtId="0" fontId="0" fillId="0" borderId="0" xfId="0" applyAlignment="1">
      <alignment horizontal="left" vertical="center"/>
    </xf>
    <xf numFmtId="0" fontId="2" fillId="0" borderId="58" xfId="1" applyBorder="1" applyAlignment="1">
      <alignment horizontal="left" wrapText="1"/>
    </xf>
    <xf numFmtId="0" fontId="2" fillId="0" borderId="59" xfId="2" applyBorder="1" applyAlignment="1" applyProtection="1">
      <alignment wrapText="1"/>
      <protection locked="0"/>
    </xf>
    <xf numFmtId="0" fontId="2" fillId="0" borderId="61" xfId="2" applyBorder="1" applyAlignment="1" applyProtection="1">
      <alignment wrapText="1"/>
      <protection locked="0"/>
    </xf>
    <xf numFmtId="0" fontId="2" fillId="0" borderId="64" xfId="2" applyBorder="1" applyAlignment="1" applyProtection="1">
      <alignment wrapText="1"/>
      <protection locked="0"/>
    </xf>
    <xf numFmtId="0" fontId="33" fillId="0" borderId="0" xfId="0" applyFont="1" applyAlignment="1">
      <alignment horizontal="center" vertical="center"/>
    </xf>
    <xf numFmtId="0" fontId="5" fillId="0" borderId="14" xfId="0" applyFont="1" applyBorder="1">
      <alignment vertical="center"/>
    </xf>
    <xf numFmtId="0" fontId="5" fillId="0" borderId="3" xfId="0" applyFont="1" applyBorder="1">
      <alignment vertical="center"/>
    </xf>
    <xf numFmtId="0" fontId="2" fillId="0" borderId="67" xfId="1" applyBorder="1" applyAlignment="1">
      <alignment horizontal="right" wrapText="1"/>
    </xf>
    <xf numFmtId="0" fontId="2" fillId="0" borderId="56" xfId="1" applyBorder="1" applyAlignment="1">
      <alignment wrapText="1"/>
    </xf>
    <xf numFmtId="0" fontId="2" fillId="0" borderId="68" xfId="2" applyBorder="1" applyAlignment="1">
      <alignment wrapText="1"/>
    </xf>
    <xf numFmtId="0" fontId="2" fillId="0" borderId="67" xfId="1" applyBorder="1" applyAlignment="1">
      <alignment horizontal="left" wrapText="1"/>
    </xf>
    <xf numFmtId="0" fontId="2" fillId="0" borderId="56" xfId="1" applyBorder="1" applyAlignment="1">
      <alignment horizontal="left" vertical="center" wrapText="1"/>
    </xf>
    <xf numFmtId="0" fontId="37" fillId="0" borderId="0" xfId="0" applyFont="1" applyAlignment="1">
      <alignment horizontal="right" vertical="center"/>
    </xf>
    <xf numFmtId="0" fontId="2" fillId="0" borderId="69" xfId="1" applyBorder="1" applyAlignment="1">
      <alignment horizontal="right" wrapText="1"/>
    </xf>
    <xf numFmtId="0" fontId="2" fillId="0" borderId="41" xfId="1" applyBorder="1" applyAlignment="1">
      <alignment horizontal="left" wrapText="1"/>
    </xf>
    <xf numFmtId="0" fontId="2" fillId="0" borderId="70" xfId="2" applyBorder="1" applyAlignment="1">
      <alignment wrapText="1"/>
    </xf>
    <xf numFmtId="0" fontId="2" fillId="0" borderId="41" xfId="1" applyBorder="1" applyAlignment="1">
      <alignment wrapText="1"/>
    </xf>
    <xf numFmtId="0" fontId="2" fillId="0" borderId="69" xfId="1" applyBorder="1" applyAlignment="1">
      <alignment horizontal="left" wrapText="1"/>
    </xf>
    <xf numFmtId="0" fontId="2" fillId="0" borderId="70" xfId="2" applyBorder="1" applyAlignment="1" applyProtection="1">
      <alignment wrapText="1"/>
      <protection locked="0"/>
    </xf>
    <xf numFmtId="0" fontId="2" fillId="0" borderId="71" xfId="1" applyBorder="1" applyAlignment="1">
      <alignment wrapText="1"/>
    </xf>
    <xf numFmtId="0" fontId="0" fillId="0" borderId="41" xfId="0" applyBorder="1">
      <alignment vertical="center"/>
    </xf>
    <xf numFmtId="0" fontId="13" fillId="4" borderId="0" xfId="3" applyFill="1">
      <alignment vertical="center"/>
    </xf>
    <xf numFmtId="0" fontId="13" fillId="37" borderId="0" xfId="3" applyFill="1">
      <alignment vertical="center"/>
    </xf>
    <xf numFmtId="0" fontId="13" fillId="37" borderId="0" xfId="3" applyFill="1" applyAlignment="1">
      <alignment horizontal="right" vertical="center"/>
    </xf>
    <xf numFmtId="0" fontId="13" fillId="37" borderId="0" xfId="3" applyFill="1" applyAlignment="1">
      <alignment horizontal="center" vertical="center"/>
    </xf>
    <xf numFmtId="0" fontId="13" fillId="3" borderId="0" xfId="3" applyFill="1">
      <alignment vertical="center"/>
    </xf>
    <xf numFmtId="0" fontId="13" fillId="0" borderId="56" xfId="3" applyBorder="1" applyAlignment="1" applyProtection="1">
      <alignment horizontal="center" vertical="center"/>
      <protection locked="0"/>
    </xf>
    <xf numFmtId="0" fontId="13" fillId="37" borderId="45" xfId="3" applyFill="1" applyBorder="1">
      <alignment vertical="center"/>
    </xf>
    <xf numFmtId="0" fontId="13" fillId="36" borderId="45" xfId="3" applyFill="1" applyBorder="1" applyAlignment="1">
      <alignment horizontal="center" vertical="center" shrinkToFit="1"/>
    </xf>
    <xf numFmtId="0" fontId="13" fillId="36" borderId="43" xfId="3" applyFill="1" applyBorder="1">
      <alignment vertical="center"/>
    </xf>
    <xf numFmtId="0" fontId="13" fillId="38" borderId="45" xfId="3" applyFill="1" applyBorder="1">
      <alignment vertical="center"/>
    </xf>
    <xf numFmtId="0" fontId="39" fillId="37" borderId="0" xfId="3" applyFont="1" applyFill="1">
      <alignment vertical="center"/>
    </xf>
    <xf numFmtId="0" fontId="39" fillId="3" borderId="0" xfId="3" applyFont="1" applyFill="1">
      <alignment vertical="center"/>
    </xf>
    <xf numFmtId="0" fontId="13" fillId="4" borderId="0" xfId="3" applyFill="1" applyAlignment="1">
      <alignment shrinkToFit="1"/>
    </xf>
    <xf numFmtId="0" fontId="40" fillId="0" borderId="0" xfId="3" applyFont="1">
      <alignment vertical="center"/>
    </xf>
    <xf numFmtId="0" fontId="41" fillId="0" borderId="0" xfId="3" applyFont="1">
      <alignment vertical="center"/>
    </xf>
    <xf numFmtId="0" fontId="13" fillId="4" borderId="45" xfId="3" applyFill="1" applyBorder="1" applyAlignment="1">
      <alignment shrinkToFit="1"/>
    </xf>
    <xf numFmtId="0" fontId="13" fillId="4" borderId="14" xfId="3" applyFill="1" applyBorder="1" applyAlignment="1">
      <alignment shrinkToFit="1"/>
    </xf>
    <xf numFmtId="0" fontId="13" fillId="4" borderId="43" xfId="3" applyFill="1" applyBorder="1" applyAlignment="1">
      <alignment shrinkToFit="1"/>
    </xf>
    <xf numFmtId="0" fontId="42" fillId="4" borderId="43" xfId="3" applyFont="1" applyFill="1" applyBorder="1" applyAlignment="1">
      <alignment horizontal="center" shrinkToFit="1"/>
    </xf>
    <xf numFmtId="0" fontId="13" fillId="4" borderId="0" xfId="3" applyFill="1" applyAlignment="1">
      <alignment horizontal="center" shrinkToFit="1"/>
    </xf>
    <xf numFmtId="0" fontId="16" fillId="4" borderId="0" xfId="3" applyFont="1" applyFill="1" applyAlignment="1">
      <alignment vertical="center" shrinkToFit="1"/>
    </xf>
    <xf numFmtId="0" fontId="16" fillId="4" borderId="0" xfId="3" applyFont="1" applyFill="1" applyAlignment="1">
      <alignment vertical="top" shrinkToFit="1"/>
    </xf>
    <xf numFmtId="0" fontId="13" fillId="4" borderId="0" xfId="3" applyFill="1" applyAlignment="1">
      <alignment vertical="top"/>
    </xf>
    <xf numFmtId="0" fontId="43" fillId="0" borderId="0" xfId="0" applyFont="1" applyAlignment="1">
      <alignment horizontal="right" vertical="center"/>
    </xf>
    <xf numFmtId="0" fontId="36" fillId="0" borderId="0" xfId="0" applyFont="1">
      <alignment vertical="center"/>
    </xf>
    <xf numFmtId="0" fontId="34" fillId="0" borderId="0" xfId="0" applyFont="1" applyAlignment="1"/>
    <xf numFmtId="0" fontId="36" fillId="0" borderId="0" xfId="0" applyFont="1" applyAlignment="1"/>
    <xf numFmtId="0" fontId="34" fillId="0" borderId="0" xfId="0" applyFont="1">
      <alignment vertical="center"/>
    </xf>
    <xf numFmtId="0" fontId="45" fillId="0" borderId="0" xfId="0" applyFont="1">
      <alignment vertical="center"/>
    </xf>
    <xf numFmtId="0" fontId="13" fillId="0" borderId="45" xfId="3" applyBorder="1" applyAlignment="1">
      <alignment horizontal="center" vertical="center"/>
    </xf>
    <xf numFmtId="0" fontId="13" fillId="38" borderId="45" xfId="3" applyFill="1" applyBorder="1" applyAlignment="1">
      <alignment horizontal="center" vertical="center"/>
    </xf>
    <xf numFmtId="0" fontId="13" fillId="36" borderId="45" xfId="3" applyFill="1" applyBorder="1" applyAlignment="1">
      <alignment horizontal="center" vertical="center"/>
    </xf>
    <xf numFmtId="0" fontId="13" fillId="4" borderId="0" xfId="3" applyFill="1" applyAlignment="1">
      <alignment horizontal="right" shrinkToFit="1"/>
    </xf>
    <xf numFmtId="0" fontId="13" fillId="4" borderId="45" xfId="3" applyFill="1" applyBorder="1" applyAlignment="1">
      <alignment horizontal="center" shrinkToFit="1"/>
    </xf>
    <xf numFmtId="0" fontId="13" fillId="4" borderId="14" xfId="3" applyFill="1" applyBorder="1" applyAlignment="1">
      <alignment horizontal="center" shrinkToFit="1"/>
    </xf>
    <xf numFmtId="0" fontId="13" fillId="4" borderId="43" xfId="3" applyFill="1" applyBorder="1" applyAlignment="1">
      <alignment horizontal="center" shrinkToFit="1"/>
    </xf>
    <xf numFmtId="0" fontId="16" fillId="4" borderId="0" xfId="3" applyFont="1" applyFill="1" applyAlignment="1">
      <alignment horizontal="left" vertical="center" wrapText="1" shrinkToFit="1"/>
    </xf>
    <xf numFmtId="0" fontId="38" fillId="0" borderId="45" xfId="46" applyFill="1" applyBorder="1" applyAlignment="1">
      <alignment wrapText="1"/>
    </xf>
    <xf numFmtId="0" fontId="0" fillId="0" borderId="75" xfId="0" applyBorder="1">
      <alignment vertical="center"/>
    </xf>
    <xf numFmtId="0" fontId="46" fillId="0" borderId="0" xfId="0" applyFont="1" applyAlignme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4" fillId="0" borderId="6" xfId="0" applyFont="1" applyBorder="1" applyAlignment="1">
      <alignment horizontal="center" vertical="center" shrinkToFit="1"/>
    </xf>
    <xf numFmtId="0" fontId="34" fillId="0" borderId="0" xfId="0" applyFont="1" applyAlignment="1">
      <alignment horizontal="center" vertical="center" shrinkToFit="1"/>
    </xf>
    <xf numFmtId="0" fontId="34" fillId="0" borderId="7" xfId="0" applyFont="1" applyBorder="1" applyAlignment="1">
      <alignment horizontal="center" vertical="center" shrinkToFit="1"/>
    </xf>
    <xf numFmtId="0" fontId="34" fillId="0" borderId="14" xfId="0" applyFont="1" applyBorder="1" applyAlignment="1">
      <alignment horizontal="center" vertical="center" shrinkToFit="1"/>
    </xf>
    <xf numFmtId="0" fontId="34" fillId="0" borderId="0" xfId="0" applyFont="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11" fillId="0" borderId="0" xfId="0" applyFont="1" applyAlignment="1">
      <alignment horizontal="left" vertical="center"/>
    </xf>
    <xf numFmtId="0" fontId="4" fillId="0" borderId="0" xfId="0" applyFont="1" applyAlignment="1">
      <alignment horizontal="center"/>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1" xfId="0" applyFont="1" applyBorder="1" applyAlignment="1">
      <alignment horizontal="left" shrinkToFit="1"/>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5" fillId="0" borderId="14" xfId="0" applyFont="1" applyBorder="1" applyAlignment="1">
      <alignment horizontal="left" vertical="center"/>
    </xf>
    <xf numFmtId="0" fontId="11" fillId="0" borderId="0" xfId="0" applyFont="1" applyAlignment="1">
      <alignment horizontal="center"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34" fillId="0" borderId="2" xfId="0" applyFont="1" applyBorder="1" applyAlignment="1">
      <alignment horizontal="center" vertical="center"/>
    </xf>
    <xf numFmtId="0" fontId="34" fillId="0" borderId="72" xfId="0" applyFont="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4" fillId="0" borderId="73" xfId="0" applyFont="1" applyBorder="1" applyAlignment="1">
      <alignment horizontal="center" vertical="center"/>
    </xf>
    <xf numFmtId="0" fontId="34" fillId="0" borderId="74" xfId="0" applyFont="1" applyBorder="1" applyAlignment="1">
      <alignment horizontal="center" vertical="center"/>
    </xf>
    <xf numFmtId="0" fontId="4" fillId="0" borderId="3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176" fontId="4" fillId="0" borderId="4" xfId="0" applyNumberFormat="1" applyFont="1" applyBorder="1" applyAlignment="1" applyProtection="1">
      <alignment horizontal="left" vertical="center"/>
      <protection locked="0"/>
    </xf>
    <xf numFmtId="176" fontId="4" fillId="0" borderId="9" xfId="0" applyNumberFormat="1" applyFont="1" applyBorder="1" applyAlignment="1" applyProtection="1">
      <alignment horizontal="left" vertical="center"/>
      <protection locked="0"/>
    </xf>
    <xf numFmtId="176" fontId="4" fillId="0" borderId="5" xfId="0" applyNumberFormat="1" applyFont="1" applyBorder="1" applyAlignment="1" applyProtection="1">
      <alignment horizontal="left" vertical="center"/>
      <protection locked="0"/>
    </xf>
    <xf numFmtId="176" fontId="4" fillId="0" borderId="7" xfId="0" applyNumberFormat="1" applyFont="1" applyBorder="1" applyAlignment="1" applyProtection="1">
      <alignment horizontal="left" vertical="center"/>
      <protection locked="0"/>
    </xf>
    <xf numFmtId="176" fontId="4" fillId="0" borderId="14" xfId="0" applyNumberFormat="1" applyFont="1" applyBorder="1" applyAlignment="1" applyProtection="1">
      <alignment horizontal="left" vertical="center"/>
      <protection locked="0"/>
    </xf>
    <xf numFmtId="176" fontId="4" fillId="0" borderId="8" xfId="0" applyNumberFormat="1" applyFont="1" applyBorder="1" applyAlignment="1" applyProtection="1">
      <alignment horizontal="left" vertical="center"/>
      <protection locked="0"/>
    </xf>
    <xf numFmtId="0" fontId="4" fillId="0" borderId="14"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58" fontId="4" fillId="0" borderId="4" xfId="0" applyNumberFormat="1"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15" xfId="0" applyFont="1" applyBorder="1" applyAlignment="1">
      <alignment horizontal="distributed" vertical="center"/>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0" fontId="4" fillId="0" borderId="16"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17" xfId="0" applyFont="1" applyBorder="1" applyAlignment="1">
      <alignment horizontal="distributed" vertical="center"/>
    </xf>
    <xf numFmtId="0" fontId="4" fillId="0" borderId="14" xfId="0" applyFont="1" applyBorder="1" applyAlignment="1">
      <alignment horizontal="distributed" vertical="center"/>
    </xf>
    <xf numFmtId="0" fontId="4" fillId="0" borderId="8" xfId="0" applyFont="1" applyBorder="1" applyAlignment="1">
      <alignment horizontal="distributed" vertical="center"/>
    </xf>
    <xf numFmtId="0" fontId="44" fillId="0" borderId="0" xfId="0" applyFont="1" applyAlignment="1">
      <alignment horizontal="left" vertical="top" wrapText="1"/>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9"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4" fillId="0" borderId="34"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13" fillId="38" borderId="42" xfId="3" applyFill="1" applyBorder="1" applyAlignment="1">
      <alignment horizontal="center" vertical="center"/>
    </xf>
    <xf numFmtId="0" fontId="13" fillId="38" borderId="43" xfId="3" applyFill="1" applyBorder="1" applyAlignment="1">
      <alignment horizontal="center" vertical="center"/>
    </xf>
    <xf numFmtId="0" fontId="13" fillId="38" borderId="45" xfId="3" applyFill="1" applyBorder="1" applyAlignment="1">
      <alignment horizontal="center" vertical="center"/>
    </xf>
    <xf numFmtId="0" fontId="13" fillId="38" borderId="44" xfId="3" applyFill="1" applyBorder="1" applyAlignment="1">
      <alignment horizontal="center" vertical="center"/>
    </xf>
    <xf numFmtId="0" fontId="13" fillId="0" borderId="42" xfId="3" applyBorder="1" applyAlignment="1" applyProtection="1">
      <alignment horizontal="center" vertical="center"/>
      <protection locked="0"/>
    </xf>
    <xf numFmtId="0" fontId="13" fillId="0" borderId="43" xfId="3" applyBorder="1" applyAlignment="1" applyProtection="1">
      <alignment horizontal="center" vertical="center"/>
      <protection locked="0"/>
    </xf>
    <xf numFmtId="0" fontId="13" fillId="0" borderId="45" xfId="3" applyBorder="1" applyAlignment="1" applyProtection="1">
      <alignment horizontal="center" vertical="center"/>
      <protection locked="0"/>
    </xf>
    <xf numFmtId="0" fontId="13" fillId="0" borderId="44" xfId="3" applyBorder="1" applyAlignment="1" applyProtection="1">
      <alignment horizontal="center" vertical="center"/>
      <protection locked="0"/>
    </xf>
    <xf numFmtId="0" fontId="13" fillId="36" borderId="42" xfId="3" applyFill="1" applyBorder="1" applyAlignment="1">
      <alignment horizontal="center" vertical="center"/>
    </xf>
    <xf numFmtId="0" fontId="13" fillId="36" borderId="43" xfId="3" applyFill="1" applyBorder="1" applyAlignment="1">
      <alignment horizontal="center" vertical="center"/>
    </xf>
    <xf numFmtId="0" fontId="13" fillId="36" borderId="45" xfId="3" applyFill="1" applyBorder="1" applyAlignment="1">
      <alignment horizontal="center" vertical="center"/>
    </xf>
    <xf numFmtId="0" fontId="13" fillId="38" borderId="45" xfId="3" applyFill="1" applyBorder="1" applyAlignment="1" applyProtection="1">
      <alignment horizontal="center" vertical="center"/>
      <protection locked="0"/>
    </xf>
    <xf numFmtId="0" fontId="13" fillId="38" borderId="42" xfId="3" applyFill="1" applyBorder="1" applyAlignment="1" applyProtection="1">
      <alignment horizontal="center" vertical="center"/>
      <protection locked="0"/>
    </xf>
    <xf numFmtId="0" fontId="13" fillId="0" borderId="45" xfId="3" applyBorder="1" applyAlignment="1" applyProtection="1">
      <alignment horizontal="center" vertical="center" shrinkToFit="1"/>
      <protection locked="0"/>
    </xf>
    <xf numFmtId="0" fontId="13" fillId="37" borderId="0" xfId="3" applyFill="1" applyAlignment="1">
      <alignment horizontal="center" vertical="center"/>
    </xf>
    <xf numFmtId="0" fontId="13" fillId="0" borderId="45" xfId="3" applyBorder="1" applyAlignment="1">
      <alignment horizontal="center" vertical="center"/>
    </xf>
    <xf numFmtId="0" fontId="0" fillId="0" borderId="0" xfId="0" applyAlignment="1">
      <alignment horizontal="center" vertical="center"/>
    </xf>
    <xf numFmtId="0" fontId="13" fillId="0" borderId="42" xfId="3" applyBorder="1" applyAlignment="1">
      <alignment horizontal="center" vertical="center"/>
    </xf>
    <xf numFmtId="0" fontId="13" fillId="0" borderId="44" xfId="3" applyBorder="1" applyAlignment="1">
      <alignment horizontal="center" vertical="center"/>
    </xf>
    <xf numFmtId="0" fontId="13" fillId="4" borderId="0" xfId="3" applyFill="1" applyAlignment="1">
      <alignment horizontal="center" vertical="top" shrinkToFit="1"/>
    </xf>
    <xf numFmtId="14" fontId="13" fillId="4" borderId="43" xfId="3" applyNumberFormat="1" applyFill="1" applyBorder="1" applyAlignment="1">
      <alignment horizontal="center" shrinkToFit="1"/>
    </xf>
    <xf numFmtId="176" fontId="13" fillId="4" borderId="0" xfId="3" applyNumberFormat="1" applyFill="1" applyAlignment="1">
      <alignment horizontal="center" shrinkToFit="1"/>
    </xf>
    <xf numFmtId="0" fontId="13" fillId="4" borderId="0" xfId="3" applyFill="1" applyAlignment="1">
      <alignment horizontal="center" shrinkToFit="1"/>
    </xf>
    <xf numFmtId="0" fontId="13" fillId="4" borderId="0" xfId="3" applyFill="1" applyAlignment="1">
      <alignment horizontal="left" shrinkToFit="1"/>
    </xf>
    <xf numFmtId="0" fontId="15" fillId="4" borderId="0" xfId="3" applyFont="1" applyFill="1" applyAlignment="1">
      <alignment horizontal="center" shrinkToFit="1"/>
    </xf>
    <xf numFmtId="0" fontId="16" fillId="4" borderId="0" xfId="3" applyFont="1" applyFill="1" applyAlignment="1">
      <alignment horizontal="left" vertical="center" wrapText="1" shrinkToFit="1"/>
    </xf>
    <xf numFmtId="0" fontId="13" fillId="4" borderId="0" xfId="3" applyFill="1" applyAlignment="1">
      <alignment horizontal="right" shrinkToFit="1"/>
    </xf>
    <xf numFmtId="0" fontId="13" fillId="4" borderId="14" xfId="3" applyFill="1" applyBorder="1" applyAlignment="1">
      <alignment horizontal="center" shrinkToFit="1"/>
    </xf>
    <xf numFmtId="0" fontId="13" fillId="4" borderId="14" xfId="3" applyFill="1" applyBorder="1" applyAlignment="1">
      <alignment horizontal="left" shrinkToFit="1"/>
    </xf>
    <xf numFmtId="0" fontId="13" fillId="4" borderId="43" xfId="3" applyFill="1" applyBorder="1" applyAlignment="1">
      <alignment horizontal="center" shrinkToFit="1"/>
    </xf>
    <xf numFmtId="0" fontId="13" fillId="4" borderId="43" xfId="3" applyFill="1" applyBorder="1" applyAlignment="1">
      <alignment horizontal="left" shrinkToFit="1"/>
    </xf>
    <xf numFmtId="0" fontId="13" fillId="4" borderId="42" xfId="3" applyFill="1" applyBorder="1" applyAlignment="1">
      <alignment horizontal="left" shrinkToFit="1"/>
    </xf>
    <xf numFmtId="0" fontId="13" fillId="4" borderId="44" xfId="3" applyFill="1" applyBorder="1" applyAlignment="1">
      <alignment horizontal="left" shrinkToFit="1"/>
    </xf>
    <xf numFmtId="0" fontId="13" fillId="4" borderId="45" xfId="3" applyFill="1" applyBorder="1" applyAlignment="1">
      <alignment horizontal="center" shrinkToFit="1"/>
    </xf>
  </cellXfs>
  <cellStyles count="47">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ハイパーリンク" xfId="46" builtinId="8"/>
    <cellStyle name="メモ 2" xfId="45" xr:uid="{00000000-0005-0000-0000-00001C000000}"/>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xr:uid="{00000000-0005-0000-0000-00002A000000}"/>
    <cellStyle name="標準 3" xfId="44" xr:uid="{00000000-0005-0000-0000-00002B000000}"/>
    <cellStyle name="標準_学校番号一覧" xfId="2" xr:uid="{00000000-0005-0000-0000-00002C000000}"/>
    <cellStyle name="標準_学校番号一覧_1" xfId="1" xr:uid="{00000000-0005-0000-0000-00002D000000}"/>
    <cellStyle name="良い" xfId="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52</xdr:row>
      <xdr:rowOff>28575</xdr:rowOff>
    </xdr:from>
    <xdr:to>
      <xdr:col>11</xdr:col>
      <xdr:colOff>38100</xdr:colOff>
      <xdr:row>59</xdr:row>
      <xdr:rowOff>85725</xdr:rowOff>
    </xdr:to>
    <xdr:pic>
      <xdr:nvPicPr>
        <xdr:cNvPr id="10" name="図 9">
          <a:extLst>
            <a:ext uri="{FF2B5EF4-FFF2-40B4-BE49-F238E27FC236}">
              <a16:creationId xmlns:a16="http://schemas.microsoft.com/office/drawing/2014/main" id="{8724272B-8865-0111-6E62-31F77197C3E6}"/>
            </a:ext>
          </a:extLst>
        </xdr:cNvPr>
        <xdr:cNvPicPr>
          <a:picLocks noChangeAspect="1"/>
        </xdr:cNvPicPr>
      </xdr:nvPicPr>
      <xdr:blipFill rotWithShape="1">
        <a:blip xmlns:r="http://schemas.openxmlformats.org/officeDocument/2006/relationships" r:embed="rId1"/>
        <a:srcRect r="995"/>
        <a:stretch/>
      </xdr:blipFill>
      <xdr:spPr>
        <a:xfrm>
          <a:off x="1" y="8943975"/>
          <a:ext cx="7581899" cy="1257300"/>
        </a:xfrm>
        <a:prstGeom prst="rect">
          <a:avLst/>
        </a:prstGeom>
      </xdr:spPr>
    </xdr:pic>
    <xdr:clientData/>
  </xdr:twoCellAnchor>
  <xdr:twoCellAnchor editAs="oneCell">
    <xdr:from>
      <xdr:col>0</xdr:col>
      <xdr:colOff>9525</xdr:colOff>
      <xdr:row>24</xdr:row>
      <xdr:rowOff>123825</xdr:rowOff>
    </xdr:from>
    <xdr:to>
      <xdr:col>11</xdr:col>
      <xdr:colOff>448789</xdr:colOff>
      <xdr:row>40</xdr:row>
      <xdr:rowOff>152787</xdr:rowOff>
    </xdr:to>
    <xdr:pic>
      <xdr:nvPicPr>
        <xdr:cNvPr id="6" name="図 5">
          <a:extLst>
            <a:ext uri="{FF2B5EF4-FFF2-40B4-BE49-F238E27FC236}">
              <a16:creationId xmlns:a16="http://schemas.microsoft.com/office/drawing/2014/main" id="{C9E75DC5-077E-72F3-07D8-4B539A6E88E0}"/>
            </a:ext>
          </a:extLst>
        </xdr:cNvPr>
        <xdr:cNvPicPr>
          <a:picLocks noChangeAspect="1"/>
        </xdr:cNvPicPr>
      </xdr:nvPicPr>
      <xdr:blipFill>
        <a:blip xmlns:r="http://schemas.openxmlformats.org/officeDocument/2006/relationships" r:embed="rId2"/>
        <a:stretch>
          <a:fillRect/>
        </a:stretch>
      </xdr:blipFill>
      <xdr:spPr>
        <a:xfrm>
          <a:off x="9525" y="4238625"/>
          <a:ext cx="7983064" cy="2772162"/>
        </a:xfrm>
        <a:prstGeom prst="rect">
          <a:avLst/>
        </a:prstGeom>
      </xdr:spPr>
    </xdr:pic>
    <xdr:clientData/>
  </xdr:twoCellAnchor>
  <xdr:twoCellAnchor editAs="oneCell">
    <xdr:from>
      <xdr:col>0</xdr:col>
      <xdr:colOff>8283</xdr:colOff>
      <xdr:row>18</xdr:row>
      <xdr:rowOff>99392</xdr:rowOff>
    </xdr:from>
    <xdr:to>
      <xdr:col>10</xdr:col>
      <xdr:colOff>683333</xdr:colOff>
      <xdr:row>20</xdr:row>
      <xdr:rowOff>86254</xdr:rowOff>
    </xdr:to>
    <xdr:pic>
      <xdr:nvPicPr>
        <xdr:cNvPr id="70" name="図 69">
          <a:extLst>
            <a:ext uri="{FF2B5EF4-FFF2-40B4-BE49-F238E27FC236}">
              <a16:creationId xmlns:a16="http://schemas.microsoft.com/office/drawing/2014/main" id="{00000000-0008-0000-0000-000046000000}"/>
            </a:ext>
          </a:extLst>
        </xdr:cNvPr>
        <xdr:cNvPicPr>
          <a:picLocks noChangeAspect="1"/>
        </xdr:cNvPicPr>
      </xdr:nvPicPr>
      <xdr:blipFill rotWithShape="1">
        <a:blip xmlns:r="http://schemas.openxmlformats.org/officeDocument/2006/relationships" r:embed="rId3"/>
        <a:srcRect l="7611" t="92156" r="45714" b="4029"/>
        <a:stretch/>
      </xdr:blipFill>
      <xdr:spPr>
        <a:xfrm>
          <a:off x="8283" y="3230218"/>
          <a:ext cx="7549615" cy="334732"/>
        </a:xfrm>
        <a:prstGeom prst="rect">
          <a:avLst/>
        </a:prstGeom>
      </xdr:spPr>
    </xdr:pic>
    <xdr:clientData/>
  </xdr:twoCellAnchor>
  <xdr:twoCellAnchor>
    <xdr:from>
      <xdr:col>0</xdr:col>
      <xdr:colOff>145675</xdr:colOff>
      <xdr:row>0</xdr:row>
      <xdr:rowOff>145675</xdr:rowOff>
    </xdr:from>
    <xdr:to>
      <xdr:col>9</xdr:col>
      <xdr:colOff>201706</xdr:colOff>
      <xdr:row>11</xdr:row>
      <xdr:rowOff>6569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5675" y="145675"/>
          <a:ext cx="6204583" cy="1739618"/>
        </a:xfrm>
        <a:prstGeom prst="rect">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lstStyle/>
        <a:p>
          <a:r>
            <a:rPr kumimoji="1" lang="ja-JP" altLang="en-US" sz="1400"/>
            <a:t>申込書類作成の流れはつぎのとおりとなっています。</a:t>
          </a:r>
          <a:br>
            <a:rPr kumimoji="1" lang="en-US" altLang="ja-JP" sz="1400"/>
          </a:br>
          <a:r>
            <a:rPr kumimoji="1" lang="en-US" altLang="ja-JP" sz="1400">
              <a:solidFill>
                <a:srgbClr val="FFC000"/>
              </a:solidFill>
            </a:rPr>
            <a:t>※</a:t>
          </a:r>
          <a:r>
            <a:rPr kumimoji="1" lang="ja-JP" altLang="en-US" sz="1400">
              <a:solidFill>
                <a:srgbClr val="FFC000"/>
              </a:solidFill>
            </a:rPr>
            <a:t>令和</a:t>
          </a:r>
          <a:r>
            <a:rPr kumimoji="1" lang="en-US" altLang="ja-JP" sz="1400">
              <a:solidFill>
                <a:srgbClr val="FFC000"/>
              </a:solidFill>
            </a:rPr>
            <a:t>3</a:t>
          </a:r>
          <a:r>
            <a:rPr kumimoji="1" lang="ja-JP" altLang="en-US" sz="1400">
              <a:solidFill>
                <a:srgbClr val="FFC000"/>
              </a:solidFill>
            </a:rPr>
            <a:t>年度より加盟申請書の書式が変更になりました。</a:t>
          </a:r>
          <a:endParaRPr kumimoji="1" lang="en-US" altLang="ja-JP" sz="1400">
            <a:solidFill>
              <a:srgbClr val="FFC000"/>
            </a:solidFill>
          </a:endParaRPr>
        </a:p>
        <a:p>
          <a:r>
            <a:rPr kumimoji="1" lang="ja-JP" altLang="en-US" sz="1400"/>
            <a:t>１．競技参加申込書を作成する。</a:t>
          </a:r>
          <a:endParaRPr kumimoji="1" lang="en-US" altLang="ja-JP" sz="1400"/>
        </a:p>
        <a:p>
          <a:r>
            <a:rPr kumimoji="1" lang="ja-JP" altLang="en-US" sz="1400"/>
            <a:t>２．加盟申請書（その１）を作成する。</a:t>
          </a:r>
          <a:endParaRPr kumimoji="1" lang="en-US" altLang="ja-JP" sz="1400"/>
        </a:p>
        <a:p>
          <a:r>
            <a:rPr kumimoji="1" lang="ja-JP" altLang="en-US" sz="1400"/>
            <a:t>３．データを</a:t>
          </a:r>
          <a:r>
            <a:rPr kumimoji="1" lang="ja-JP" altLang="en-US" sz="1400">
              <a:solidFill>
                <a:srgbClr val="FFC000"/>
              </a:solidFill>
            </a:rPr>
            <a:t>「学校番号（半角英数）</a:t>
          </a:r>
          <a:r>
            <a:rPr kumimoji="1" lang="en-US" altLang="ja-JP" sz="1400">
              <a:solidFill>
                <a:srgbClr val="FFC000"/>
              </a:solidFill>
            </a:rPr>
            <a:t>_</a:t>
          </a:r>
          <a:r>
            <a:rPr kumimoji="1" lang="ja-JP" altLang="en-US" sz="1400">
              <a:solidFill>
                <a:srgbClr val="FFC000"/>
              </a:solidFill>
            </a:rPr>
            <a:t>学校名</a:t>
          </a:r>
          <a:r>
            <a:rPr kumimoji="1" lang="ja-JP" altLang="en-US" sz="1400"/>
            <a:t>」で保存し</a:t>
          </a:r>
          <a:r>
            <a:rPr kumimoji="1" lang="en-US" altLang="ja-JP" sz="1400"/>
            <a:t>boxing@open.ed.jp</a:t>
          </a:r>
          <a:r>
            <a:rPr kumimoji="1" lang="ja-JP" altLang="en-US" sz="1400"/>
            <a:t>に送る。</a:t>
          </a:r>
          <a:endParaRPr kumimoji="1" lang="en-US" altLang="ja-JP" sz="1400"/>
        </a:p>
        <a:p>
          <a:r>
            <a:rPr kumimoji="1" lang="ja-JP" altLang="en-US" sz="1400"/>
            <a:t>　　　例　</a:t>
          </a:r>
          <a:r>
            <a:rPr kumimoji="1" lang="en-US" altLang="ja-JP" sz="1400"/>
            <a:t>99_ </a:t>
          </a:r>
          <a:r>
            <a:rPr kumimoji="1" lang="ja-JP" altLang="en-US" sz="1400"/>
            <a:t>００高校</a:t>
          </a:r>
          <a:endParaRPr kumimoji="1" lang="en-US" altLang="ja-JP" sz="1400"/>
        </a:p>
        <a:p>
          <a:r>
            <a:rPr kumimoji="1" lang="ja-JP" altLang="en-US" sz="1400"/>
            <a:t>４．競技参加申込書を</a:t>
          </a:r>
          <a:r>
            <a:rPr kumimoji="1" lang="en-US" altLang="ja-JP" sz="1400"/>
            <a:t>2</a:t>
          </a:r>
          <a:r>
            <a:rPr kumimoji="1" lang="ja-JP" altLang="en-US" sz="1400"/>
            <a:t>部印刷し校長印を押して高体連へ提出</a:t>
          </a:r>
          <a:endParaRPr kumimoji="1" lang="en-US" altLang="ja-JP" sz="1400"/>
        </a:p>
        <a:p>
          <a:r>
            <a:rPr kumimoji="1" lang="ja-JP" altLang="en-US" sz="1400"/>
            <a:t>５．加盟申請書を印刷し校長印を押して監督会議時に提出</a:t>
          </a:r>
        </a:p>
      </xdr:txBody>
    </xdr:sp>
    <xdr:clientData/>
  </xdr:twoCellAnchor>
  <xdr:twoCellAnchor>
    <xdr:from>
      <xdr:col>0</xdr:col>
      <xdr:colOff>45983</xdr:colOff>
      <xdr:row>12</xdr:row>
      <xdr:rowOff>111673</xdr:rowOff>
    </xdr:from>
    <xdr:to>
      <xdr:col>4</xdr:col>
      <xdr:colOff>210207</xdr:colOff>
      <xdr:row>14</xdr:row>
      <xdr:rowOff>85398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5983" y="216119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１．競技参加申込書を作成する。</a:t>
          </a:r>
        </a:p>
      </xdr:txBody>
    </xdr:sp>
    <xdr:clientData/>
  </xdr:twoCellAnchor>
  <xdr:twoCellAnchor>
    <xdr:from>
      <xdr:col>0</xdr:col>
      <xdr:colOff>86710</xdr:colOff>
      <xdr:row>14</xdr:row>
      <xdr:rowOff>139263</xdr:rowOff>
    </xdr:from>
    <xdr:to>
      <xdr:col>4</xdr:col>
      <xdr:colOff>617482</xdr:colOff>
      <xdr:row>16</xdr:row>
      <xdr:rowOff>112987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6710" y="2530366"/>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①画面下の「競技参加申込書」のタブを選択します。</a:t>
          </a:r>
        </a:p>
      </xdr:txBody>
    </xdr:sp>
    <xdr:clientData/>
  </xdr:twoCellAnchor>
  <xdr:twoCellAnchor>
    <xdr:from>
      <xdr:col>2</xdr:col>
      <xdr:colOff>295604</xdr:colOff>
      <xdr:row>16</xdr:row>
      <xdr:rowOff>131379</xdr:rowOff>
    </xdr:from>
    <xdr:to>
      <xdr:col>2</xdr:col>
      <xdr:colOff>604346</xdr:colOff>
      <xdr:row>18</xdr:row>
      <xdr:rowOff>137948</xdr:rowOff>
    </xdr:to>
    <xdr:sp macro="" textlink="">
      <xdr:nvSpPr>
        <xdr:cNvPr id="12" name="矢印: 下 11">
          <a:extLst>
            <a:ext uri="{FF2B5EF4-FFF2-40B4-BE49-F238E27FC236}">
              <a16:creationId xmlns:a16="http://schemas.microsoft.com/office/drawing/2014/main" id="{00000000-0008-0000-0000-00000C000000}"/>
            </a:ext>
          </a:extLst>
        </xdr:cNvPr>
        <xdr:cNvSpPr/>
      </xdr:nvSpPr>
      <xdr:spPr>
        <a:xfrm>
          <a:off x="1661949" y="2864069"/>
          <a:ext cx="308742" cy="34815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512380</xdr:colOff>
      <xdr:row>18</xdr:row>
      <xdr:rowOff>85396</xdr:rowOff>
    </xdr:from>
    <xdr:to>
      <xdr:col>3</xdr:col>
      <xdr:colOff>335017</xdr:colOff>
      <xdr:row>20</xdr:row>
      <xdr:rowOff>118241</xdr:rowOff>
    </xdr:to>
    <xdr:sp macro="" textlink="">
      <xdr:nvSpPr>
        <xdr:cNvPr id="13" name="四角形: 角を丸くする 12">
          <a:extLst>
            <a:ext uri="{FF2B5EF4-FFF2-40B4-BE49-F238E27FC236}">
              <a16:creationId xmlns:a16="http://schemas.microsoft.com/office/drawing/2014/main" id="{00000000-0008-0000-0000-00000D000000}"/>
            </a:ext>
          </a:extLst>
        </xdr:cNvPr>
        <xdr:cNvSpPr/>
      </xdr:nvSpPr>
      <xdr:spPr>
        <a:xfrm>
          <a:off x="1195552" y="3159672"/>
          <a:ext cx="1188982" cy="3744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197355</xdr:colOff>
      <xdr:row>22</xdr:row>
      <xdr:rowOff>115957</xdr:rowOff>
    </xdr:from>
    <xdr:to>
      <xdr:col>5</xdr:col>
      <xdr:colOff>44955</xdr:colOff>
      <xdr:row>24</xdr:row>
      <xdr:rowOff>86540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7355" y="3942522"/>
          <a:ext cx="3284883" cy="31845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②学校番号を入力します。</a:t>
          </a:r>
        </a:p>
      </xdr:txBody>
    </xdr:sp>
    <xdr:clientData/>
  </xdr:twoCellAnchor>
  <xdr:twoCellAnchor>
    <xdr:from>
      <xdr:col>4</xdr:col>
      <xdr:colOff>95250</xdr:colOff>
      <xdr:row>24</xdr:row>
      <xdr:rowOff>40821</xdr:rowOff>
    </xdr:from>
    <xdr:to>
      <xdr:col>8</xdr:col>
      <xdr:colOff>163286</xdr:colOff>
      <xdr:row>27</xdr:row>
      <xdr:rowOff>81643</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2816679" y="4286250"/>
          <a:ext cx="2789464" cy="5715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204107</xdr:colOff>
      <xdr:row>27</xdr:row>
      <xdr:rowOff>27215</xdr:rowOff>
    </xdr:from>
    <xdr:to>
      <xdr:col>10</xdr:col>
      <xdr:colOff>653143</xdr:colOff>
      <xdr:row>29</xdr:row>
      <xdr:rowOff>60060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5646964" y="4803322"/>
          <a:ext cx="1809750" cy="3866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465712</xdr:colOff>
      <xdr:row>40</xdr:row>
      <xdr:rowOff>28162</xdr:rowOff>
    </xdr:from>
    <xdr:to>
      <xdr:col>5</xdr:col>
      <xdr:colOff>313312</xdr:colOff>
      <xdr:row>43</xdr:row>
      <xdr:rowOff>91109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65712" y="6985553"/>
          <a:ext cx="3284883"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③監督名と携帯番号を入力し、監督が職員なのか外部コーチなのか選択します。</a:t>
          </a:r>
          <a:endParaRPr kumimoji="1" lang="en-US" altLang="ja-JP" sz="1100"/>
        </a:p>
        <a:p>
          <a:r>
            <a:rPr kumimoji="1" lang="ja-JP" altLang="en-US" sz="1100"/>
            <a:t>。</a:t>
          </a:r>
        </a:p>
      </xdr:txBody>
    </xdr:sp>
    <xdr:clientData/>
  </xdr:twoCellAnchor>
  <xdr:twoCellAnchor>
    <xdr:from>
      <xdr:col>2</xdr:col>
      <xdr:colOff>530087</xdr:colOff>
      <xdr:row>37</xdr:row>
      <xdr:rowOff>33131</xdr:rowOff>
    </xdr:from>
    <xdr:to>
      <xdr:col>3</xdr:col>
      <xdr:colOff>45784</xdr:colOff>
      <xdr:row>40</xdr:row>
      <xdr:rowOff>28162</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19" idx="0"/>
        </xdr:cNvCxnSpPr>
      </xdr:nvCxnSpPr>
      <xdr:spPr>
        <a:xfrm flipH="1" flipV="1">
          <a:off x="1905000" y="6468718"/>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289035</xdr:colOff>
      <xdr:row>32</xdr:row>
      <xdr:rowOff>98800</xdr:rowOff>
    </xdr:from>
    <xdr:to>
      <xdr:col>4</xdr:col>
      <xdr:colOff>107675</xdr:colOff>
      <xdr:row>37</xdr:row>
      <xdr:rowOff>74543</xdr:rowOff>
    </xdr:to>
    <xdr:sp macro="" textlink="">
      <xdr:nvSpPr>
        <xdr:cNvPr id="24" name="四角形: 角を丸くする 23">
          <a:extLst>
            <a:ext uri="{FF2B5EF4-FFF2-40B4-BE49-F238E27FC236}">
              <a16:creationId xmlns:a16="http://schemas.microsoft.com/office/drawing/2014/main" id="{00000000-0008-0000-0000-000018000000}"/>
            </a:ext>
          </a:extLst>
        </xdr:cNvPr>
        <xdr:cNvSpPr/>
      </xdr:nvSpPr>
      <xdr:spPr>
        <a:xfrm>
          <a:off x="289035" y="5564179"/>
          <a:ext cx="2551330"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634678</xdr:colOff>
      <xdr:row>43</xdr:row>
      <xdr:rowOff>48039</xdr:rowOff>
    </xdr:from>
    <xdr:to>
      <xdr:col>9</xdr:col>
      <xdr:colOff>242633</xdr:colOff>
      <xdr:row>46</xdr:row>
      <xdr:rowOff>110987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84504" y="7527235"/>
          <a:ext cx="3045238"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③引率者名と携帯番号を入力します。</a:t>
          </a:r>
        </a:p>
      </xdr:txBody>
    </xdr:sp>
    <xdr:clientData/>
  </xdr:twoCellAnchor>
  <xdr:twoCellAnchor>
    <xdr:from>
      <xdr:col>6</xdr:col>
      <xdr:colOff>508552</xdr:colOff>
      <xdr:row>37</xdr:row>
      <xdr:rowOff>36445</xdr:rowOff>
    </xdr:from>
    <xdr:to>
      <xdr:col>7</xdr:col>
      <xdr:colOff>94927</xdr:colOff>
      <xdr:row>43</xdr:row>
      <xdr:rowOff>48039</xdr:rowOff>
    </xdr:to>
    <xdr:cxnSp macro="">
      <xdr:nvCxnSpPr>
        <xdr:cNvPr id="27" name="直線矢印コネクタ 26">
          <a:extLst>
            <a:ext uri="{FF2B5EF4-FFF2-40B4-BE49-F238E27FC236}">
              <a16:creationId xmlns:a16="http://schemas.microsoft.com/office/drawing/2014/main" id="{00000000-0008-0000-0000-00001B000000}"/>
            </a:ext>
          </a:extLst>
        </xdr:cNvPr>
        <xdr:cNvCxnSpPr>
          <a:stCxn id="26" idx="0"/>
        </xdr:cNvCxnSpPr>
      </xdr:nvCxnSpPr>
      <xdr:spPr>
        <a:xfrm flipH="1" flipV="1">
          <a:off x="4633291" y="6472032"/>
          <a:ext cx="273832" cy="10552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124810</xdr:colOff>
      <xdr:row>32</xdr:row>
      <xdr:rowOff>102113</xdr:rowOff>
    </xdr:from>
    <xdr:to>
      <xdr:col>7</xdr:col>
      <xdr:colOff>621195</xdr:colOff>
      <xdr:row>37</xdr:row>
      <xdr:rowOff>77856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a:xfrm>
          <a:off x="2857500" y="5567492"/>
          <a:ext cx="2545902"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9</xdr:col>
      <xdr:colOff>360001</xdr:colOff>
      <xdr:row>43</xdr:row>
      <xdr:rowOff>118130</xdr:rowOff>
    </xdr:from>
    <xdr:to>
      <xdr:col>14</xdr:col>
      <xdr:colOff>73158</xdr:colOff>
      <xdr:row>47</xdr:row>
      <xdr:rowOff>99052</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532201" y="7490480"/>
          <a:ext cx="3142157" cy="66672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④セカンドを入力し、職員・外部・生徒のどちらかを選択します。</a:t>
          </a:r>
        </a:p>
      </xdr:txBody>
    </xdr:sp>
    <xdr:clientData/>
  </xdr:twoCellAnchor>
  <xdr:twoCellAnchor>
    <xdr:from>
      <xdr:col>11</xdr:col>
      <xdr:colOff>0</xdr:colOff>
      <xdr:row>38</xdr:row>
      <xdr:rowOff>57150</xdr:rowOff>
    </xdr:from>
    <xdr:to>
      <xdr:col>11</xdr:col>
      <xdr:colOff>559480</xdr:colOff>
      <xdr:row>43</xdr:row>
      <xdr:rowOff>118130</xdr:rowOff>
    </xdr:to>
    <xdr:cxnSp macro="">
      <xdr:nvCxnSpPr>
        <xdr:cNvPr id="34" name="直線矢印コネクタ 33">
          <a:extLst>
            <a:ext uri="{FF2B5EF4-FFF2-40B4-BE49-F238E27FC236}">
              <a16:creationId xmlns:a16="http://schemas.microsoft.com/office/drawing/2014/main" id="{00000000-0008-0000-0000-000022000000}"/>
            </a:ext>
          </a:extLst>
        </xdr:cNvPr>
        <xdr:cNvCxnSpPr>
          <a:stCxn id="33" idx="0"/>
        </xdr:cNvCxnSpPr>
      </xdr:nvCxnSpPr>
      <xdr:spPr>
        <a:xfrm flipH="1" flipV="1">
          <a:off x="7543800" y="6572250"/>
          <a:ext cx="559480" cy="91823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624052</xdr:colOff>
      <xdr:row>32</xdr:row>
      <xdr:rowOff>152399</xdr:rowOff>
    </xdr:from>
    <xdr:to>
      <xdr:col>11</xdr:col>
      <xdr:colOff>514350</xdr:colOff>
      <xdr:row>38</xdr:row>
      <xdr:rowOff>85724</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5424652" y="5638799"/>
          <a:ext cx="2633498" cy="962025"/>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495301</xdr:colOff>
      <xdr:row>71</xdr:row>
      <xdr:rowOff>95250</xdr:rowOff>
    </xdr:from>
    <xdr:to>
      <xdr:col>9</xdr:col>
      <xdr:colOff>323850</xdr:colOff>
      <xdr:row>78</xdr:row>
      <xdr:rowOff>6269</xdr:rowOff>
    </xdr:to>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rotWithShape="1">
        <a:blip xmlns:r="http://schemas.openxmlformats.org/officeDocument/2006/relationships" r:embed="rId4"/>
        <a:srcRect l="1120" t="86011" r="75352" b="5876"/>
        <a:stretch/>
      </xdr:blipFill>
      <xdr:spPr>
        <a:xfrm>
          <a:off x="495301" y="12268200"/>
          <a:ext cx="6000749" cy="1111169"/>
        </a:xfrm>
        <a:prstGeom prst="rect">
          <a:avLst/>
        </a:prstGeom>
      </xdr:spPr>
    </xdr:pic>
    <xdr:clientData/>
  </xdr:twoCellAnchor>
  <xdr:twoCellAnchor>
    <xdr:from>
      <xdr:col>2</xdr:col>
      <xdr:colOff>64725</xdr:colOff>
      <xdr:row>62</xdr:row>
      <xdr:rowOff>3831</xdr:rowOff>
    </xdr:from>
    <xdr:to>
      <xdr:col>9</xdr:col>
      <xdr:colOff>161925</xdr:colOff>
      <xdr:row>68</xdr:row>
      <xdr:rowOff>28575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36325" y="10633731"/>
          <a:ext cx="4897800" cy="10534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⑤各階級の出場者情報を入力していきます。</a:t>
          </a:r>
          <a:endParaRPr kumimoji="1" lang="en-US" altLang="ja-JP" sz="1100"/>
        </a:p>
        <a:p>
          <a:r>
            <a:rPr kumimoji="1" lang="ja-JP" altLang="en-US" sz="1100"/>
            <a:t>　生年月日は</a:t>
          </a:r>
          <a:r>
            <a:rPr kumimoji="1" lang="ja-JP" altLang="en-US" sz="1100">
              <a:solidFill>
                <a:schemeClr val="tx1"/>
              </a:solidFill>
            </a:rPr>
            <a:t>和暦</a:t>
          </a:r>
          <a:r>
            <a:rPr kumimoji="1" lang="ja-JP" altLang="en-US" sz="1100"/>
            <a:t>で入力してください。</a:t>
          </a:r>
          <a:endParaRPr kumimoji="1" lang="en-US" altLang="ja-JP" sz="1100"/>
        </a:p>
        <a:p>
          <a:r>
            <a:rPr kumimoji="1" lang="ja-JP" altLang="en-US" sz="1100"/>
            <a:t>　登録番号は選手手帳を確認して今年度の番号を入力してください。</a:t>
          </a:r>
          <a:endParaRPr kumimoji="1" lang="en-US" altLang="ja-JP" sz="1100"/>
        </a:p>
        <a:p>
          <a:r>
            <a:rPr kumimoji="1" lang="ja-JP" altLang="en-US" sz="1100"/>
            <a:t>　未登録の場合は備考の□をクリックして☑マークを入れてください。</a:t>
          </a:r>
          <a:endParaRPr kumimoji="1" lang="en-US" altLang="ja-JP" sz="1100"/>
        </a:p>
        <a:p>
          <a:r>
            <a:rPr kumimoji="1" lang="ja-JP" altLang="en-US" sz="1100"/>
            <a:t>　各階級</a:t>
          </a:r>
          <a:r>
            <a:rPr kumimoji="1" lang="en-US" altLang="ja-JP" sz="1100"/>
            <a:t>2</a:t>
          </a:r>
          <a:r>
            <a:rPr kumimoji="1" lang="ja-JP" altLang="en-US" sz="1100"/>
            <a:t>人まで登録できます。</a:t>
          </a:r>
        </a:p>
      </xdr:txBody>
    </xdr:sp>
    <xdr:clientData/>
  </xdr:twoCellAnchor>
  <xdr:twoCellAnchor>
    <xdr:from>
      <xdr:col>4</xdr:col>
      <xdr:colOff>428624</xdr:colOff>
      <xdr:row>59</xdr:row>
      <xdr:rowOff>85726</xdr:rowOff>
    </xdr:from>
    <xdr:to>
      <xdr:col>4</xdr:col>
      <xdr:colOff>447675</xdr:colOff>
      <xdr:row>62</xdr:row>
      <xdr:rowOff>38100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flipV="1">
          <a:off x="3171824" y="10201276"/>
          <a:ext cx="19051" cy="46672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52</xdr:row>
      <xdr:rowOff>66262</xdr:rowOff>
    </xdr:from>
    <xdr:to>
      <xdr:col>9</xdr:col>
      <xdr:colOff>207065</xdr:colOff>
      <xdr:row>59</xdr:row>
      <xdr:rowOff>57151</xdr:rowOff>
    </xdr:to>
    <xdr:sp macro="" textlink="">
      <xdr:nvSpPr>
        <xdr:cNvPr id="47" name="四角形: 角を丸くする 46">
          <a:extLst>
            <a:ext uri="{FF2B5EF4-FFF2-40B4-BE49-F238E27FC236}">
              <a16:creationId xmlns:a16="http://schemas.microsoft.com/office/drawing/2014/main" id="{00000000-0008-0000-0000-00002F000000}"/>
            </a:ext>
          </a:extLst>
        </xdr:cNvPr>
        <xdr:cNvSpPr/>
      </xdr:nvSpPr>
      <xdr:spPr>
        <a:xfrm>
          <a:off x="1335157" y="9110871"/>
          <a:ext cx="5059017" cy="1208432"/>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521925</xdr:colOff>
      <xdr:row>81</xdr:row>
      <xdr:rowOff>22881</xdr:rowOff>
    </xdr:from>
    <xdr:to>
      <xdr:col>3</xdr:col>
      <xdr:colOff>552450</xdr:colOff>
      <xdr:row>83</xdr:row>
      <xdr:rowOff>47625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21925" y="13910331"/>
          <a:ext cx="2087925" cy="3676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⑥日付を入力してください。</a:t>
          </a:r>
        </a:p>
      </xdr:txBody>
    </xdr:sp>
    <xdr:clientData/>
  </xdr:twoCellAnchor>
  <xdr:twoCellAnchor>
    <xdr:from>
      <xdr:col>3</xdr:col>
      <xdr:colOff>200025</xdr:colOff>
      <xdr:row>76</xdr:row>
      <xdr:rowOff>66675</xdr:rowOff>
    </xdr:from>
    <xdr:to>
      <xdr:col>3</xdr:col>
      <xdr:colOff>219076</xdr:colOff>
      <xdr:row>81</xdr:row>
      <xdr:rowOff>57150</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flipV="1">
          <a:off x="2257425" y="13096875"/>
          <a:ext cx="19051" cy="8477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419101</xdr:colOff>
      <xdr:row>74</xdr:row>
      <xdr:rowOff>95251</xdr:rowOff>
    </xdr:from>
    <xdr:to>
      <xdr:col>4</xdr:col>
      <xdr:colOff>571501</xdr:colOff>
      <xdr:row>76</xdr:row>
      <xdr:rowOff>57151</xdr:rowOff>
    </xdr:to>
    <xdr:sp macro="" textlink="">
      <xdr:nvSpPr>
        <xdr:cNvPr id="51" name="四角形: 角を丸くする 50">
          <a:extLst>
            <a:ext uri="{FF2B5EF4-FFF2-40B4-BE49-F238E27FC236}">
              <a16:creationId xmlns:a16="http://schemas.microsoft.com/office/drawing/2014/main" id="{00000000-0008-0000-0000-000033000000}"/>
            </a:ext>
          </a:extLst>
        </xdr:cNvPr>
        <xdr:cNvSpPr/>
      </xdr:nvSpPr>
      <xdr:spPr>
        <a:xfrm>
          <a:off x="419101" y="12782551"/>
          <a:ext cx="2895600" cy="30480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5</xdr:col>
      <xdr:colOff>464775</xdr:colOff>
      <xdr:row>82</xdr:row>
      <xdr:rowOff>118131</xdr:rowOff>
    </xdr:from>
    <xdr:to>
      <xdr:col>9</xdr:col>
      <xdr:colOff>23065</xdr:colOff>
      <xdr:row>86</xdr:row>
      <xdr:rowOff>19614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893775" y="14177031"/>
          <a:ext cx="2301490" cy="41583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⑦学校長名を入力してください。</a:t>
          </a:r>
        </a:p>
      </xdr:txBody>
    </xdr:sp>
    <xdr:clientData/>
  </xdr:twoCellAnchor>
  <xdr:twoCellAnchor>
    <xdr:from>
      <xdr:col>7</xdr:col>
      <xdr:colOff>180401</xdr:colOff>
      <xdr:row>78</xdr:row>
      <xdr:rowOff>117560</xdr:rowOff>
    </xdr:from>
    <xdr:to>
      <xdr:col>7</xdr:col>
      <xdr:colOff>238125</xdr:colOff>
      <xdr:row>82</xdr:row>
      <xdr:rowOff>133350</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flipH="1" flipV="1">
          <a:off x="4981001" y="13490660"/>
          <a:ext cx="57724" cy="70159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381001</xdr:colOff>
      <xdr:row>76</xdr:row>
      <xdr:rowOff>28575</xdr:rowOff>
    </xdr:from>
    <xdr:to>
      <xdr:col>8</xdr:col>
      <xdr:colOff>628651</xdr:colOff>
      <xdr:row>78</xdr:row>
      <xdr:rowOff>114300</xdr:rowOff>
    </xdr:to>
    <xdr:sp macro="" textlink="">
      <xdr:nvSpPr>
        <xdr:cNvPr id="55" name="四角形: 角を丸くする 54">
          <a:extLst>
            <a:ext uri="{FF2B5EF4-FFF2-40B4-BE49-F238E27FC236}">
              <a16:creationId xmlns:a16="http://schemas.microsoft.com/office/drawing/2014/main" id="{00000000-0008-0000-0000-000037000000}"/>
            </a:ext>
          </a:extLst>
        </xdr:cNvPr>
        <xdr:cNvSpPr/>
      </xdr:nvSpPr>
      <xdr:spPr>
        <a:xfrm>
          <a:off x="3810001" y="13058775"/>
          <a:ext cx="2305050" cy="428625"/>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0</xdr:colOff>
      <xdr:row>88</xdr:row>
      <xdr:rowOff>0</xdr:rowOff>
    </xdr:from>
    <xdr:to>
      <xdr:col>4</xdr:col>
      <xdr:colOff>164224</xdr:colOff>
      <xdr:row>89</xdr:row>
      <xdr:rowOff>144518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0" y="1485900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en-US" altLang="ja-JP" sz="1100"/>
            <a:t>2</a:t>
          </a:r>
          <a:r>
            <a:rPr kumimoji="1" lang="ja-JP" altLang="en-US" sz="1100"/>
            <a:t>．加盟申請書（その１）を作成する。</a:t>
          </a:r>
        </a:p>
      </xdr:txBody>
    </xdr:sp>
    <xdr:clientData/>
  </xdr:twoCellAnchor>
  <xdr:twoCellAnchor>
    <xdr:from>
      <xdr:col>0</xdr:col>
      <xdr:colOff>486104</xdr:colOff>
      <xdr:row>90</xdr:row>
      <xdr:rowOff>72259</xdr:rowOff>
    </xdr:from>
    <xdr:to>
      <xdr:col>5</xdr:col>
      <xdr:colOff>333704</xdr:colOff>
      <xdr:row>92</xdr:row>
      <xdr:rowOff>45984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86104" y="15272845"/>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①画面下の「入力シート」のタブを選択します。</a:t>
          </a:r>
        </a:p>
      </xdr:txBody>
    </xdr:sp>
    <xdr:clientData/>
  </xdr:twoCellAnchor>
  <xdr:twoCellAnchor>
    <xdr:from>
      <xdr:col>4</xdr:col>
      <xdr:colOff>70946</xdr:colOff>
      <xdr:row>92</xdr:row>
      <xdr:rowOff>44669</xdr:rowOff>
    </xdr:from>
    <xdr:to>
      <xdr:col>4</xdr:col>
      <xdr:colOff>379688</xdr:colOff>
      <xdr:row>94</xdr:row>
      <xdr:rowOff>51237</xdr:rowOff>
    </xdr:to>
    <xdr:sp macro="" textlink="">
      <xdr:nvSpPr>
        <xdr:cNvPr id="40" name="矢印: 下 39">
          <a:extLst>
            <a:ext uri="{FF2B5EF4-FFF2-40B4-BE49-F238E27FC236}">
              <a16:creationId xmlns:a16="http://schemas.microsoft.com/office/drawing/2014/main" id="{00000000-0008-0000-0000-000028000000}"/>
            </a:ext>
          </a:extLst>
        </xdr:cNvPr>
        <xdr:cNvSpPr/>
      </xdr:nvSpPr>
      <xdr:spPr>
        <a:xfrm>
          <a:off x="2803636" y="15757635"/>
          <a:ext cx="308742" cy="348154"/>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xdr:row>
      <xdr:rowOff>0</xdr:rowOff>
    </xdr:from>
    <xdr:to>
      <xdr:col>4</xdr:col>
      <xdr:colOff>164224</xdr:colOff>
      <xdr:row>133</xdr:row>
      <xdr:rowOff>78828</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0" y="20836759"/>
          <a:ext cx="2896914" cy="76200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３．</a:t>
          </a:r>
          <a:r>
            <a:rPr kumimoji="1" lang="ja-JP" altLang="ja-JP" sz="1100">
              <a:solidFill>
                <a:schemeClr val="lt1"/>
              </a:solidFill>
              <a:effectLst/>
              <a:latin typeface="+mn-lt"/>
              <a:ea typeface="+mn-ea"/>
              <a:cs typeface="+mn-cs"/>
            </a:rPr>
            <a:t>データを「学校番号</a:t>
          </a:r>
          <a:r>
            <a:rPr kumimoji="1" lang="en-US" altLang="ja-JP" sz="1100">
              <a:solidFill>
                <a:schemeClr val="lt1"/>
              </a:solidFill>
              <a:effectLst/>
              <a:latin typeface="+mn-lt"/>
              <a:ea typeface="+mn-ea"/>
              <a:cs typeface="+mn-cs"/>
            </a:rPr>
            <a:t>_</a:t>
          </a:r>
          <a:r>
            <a:rPr kumimoji="1" lang="ja-JP" altLang="ja-JP" sz="1100">
              <a:solidFill>
                <a:schemeClr val="lt1"/>
              </a:solidFill>
              <a:effectLst/>
              <a:latin typeface="+mn-lt"/>
              <a:ea typeface="+mn-ea"/>
              <a:cs typeface="+mn-cs"/>
            </a:rPr>
            <a:t>学校名」で保存し</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r>
            <a:rPr kumimoji="1" lang="en-US" altLang="ja-JP" sz="1100">
              <a:solidFill>
                <a:schemeClr val="lt1"/>
              </a:solidFill>
              <a:effectLst/>
              <a:latin typeface="+mn-lt"/>
              <a:ea typeface="+mn-ea"/>
              <a:cs typeface="+mn-cs"/>
            </a:rPr>
            <a:t>boxing@open.ed.jp</a:t>
          </a:r>
          <a:r>
            <a:rPr kumimoji="1" lang="ja-JP" altLang="ja-JP" sz="1100">
              <a:solidFill>
                <a:schemeClr val="lt1"/>
              </a:solidFill>
              <a:effectLst/>
              <a:latin typeface="+mn-lt"/>
              <a:ea typeface="+mn-ea"/>
              <a:cs typeface="+mn-cs"/>
            </a:rPr>
            <a:t>に送る。</a:t>
          </a:r>
          <a:endParaRPr lang="ja-JP" altLang="ja-JP">
            <a:effectLst/>
          </a:endParaRPr>
        </a:p>
        <a:p>
          <a:r>
            <a:rPr kumimoji="1" lang="ja-JP" altLang="ja-JP" sz="1100">
              <a:solidFill>
                <a:schemeClr val="lt1"/>
              </a:solidFill>
              <a:effectLst/>
              <a:latin typeface="+mn-lt"/>
              <a:ea typeface="+mn-ea"/>
              <a:cs typeface="+mn-cs"/>
            </a:rPr>
            <a:t>　　　例　</a:t>
          </a:r>
          <a:r>
            <a:rPr kumimoji="1" lang="en-US" altLang="ja-JP" sz="1100">
              <a:solidFill>
                <a:schemeClr val="lt1"/>
              </a:solidFill>
              <a:effectLst/>
              <a:latin typeface="+mn-lt"/>
              <a:ea typeface="+mn-ea"/>
              <a:cs typeface="+mn-cs"/>
            </a:rPr>
            <a:t>99_ </a:t>
          </a:r>
          <a:r>
            <a:rPr kumimoji="1" lang="ja-JP" altLang="ja-JP" sz="1100">
              <a:solidFill>
                <a:schemeClr val="lt1"/>
              </a:solidFill>
              <a:effectLst/>
              <a:latin typeface="+mn-lt"/>
              <a:ea typeface="+mn-ea"/>
              <a:cs typeface="+mn-cs"/>
            </a:rPr>
            <a:t>００高校</a:t>
          </a:r>
        </a:p>
        <a:p>
          <a:endParaRPr kumimoji="1" lang="ja-JP" altLang="en-US" sz="1100"/>
        </a:p>
      </xdr:txBody>
    </xdr:sp>
    <xdr:clientData/>
  </xdr:twoCellAnchor>
  <xdr:twoCellAnchor>
    <xdr:from>
      <xdr:col>0</xdr:col>
      <xdr:colOff>0</xdr:colOff>
      <xdr:row>137</xdr:row>
      <xdr:rowOff>0</xdr:rowOff>
    </xdr:from>
    <xdr:to>
      <xdr:col>4</xdr:col>
      <xdr:colOff>335016</xdr:colOff>
      <xdr:row>142</xdr:row>
      <xdr:rowOff>32844</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0" y="21690724"/>
          <a:ext cx="3067706" cy="88681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４．競技参加申込書を</a:t>
          </a:r>
          <a:r>
            <a:rPr kumimoji="1" lang="en-US" altLang="ja-JP" sz="1100"/>
            <a:t>2</a:t>
          </a:r>
          <a:r>
            <a:rPr kumimoji="1" lang="ja-JP" altLang="en-US" sz="1100"/>
            <a:t>部印刷し校長印を押印し高体連に提出または郵送します。</a:t>
          </a:r>
        </a:p>
      </xdr:txBody>
    </xdr:sp>
    <xdr:clientData/>
  </xdr:twoCellAnchor>
  <xdr:twoCellAnchor>
    <xdr:from>
      <xdr:col>0</xdr:col>
      <xdr:colOff>59121</xdr:colOff>
      <xdr:row>158</xdr:row>
      <xdr:rowOff>6569</xdr:rowOff>
    </xdr:from>
    <xdr:to>
      <xdr:col>4</xdr:col>
      <xdr:colOff>394137</xdr:colOff>
      <xdr:row>160</xdr:row>
      <xdr:rowOff>144516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9121" y="25283948"/>
          <a:ext cx="3067706" cy="479534"/>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５．加盟申請書（その１）を１部印刷し校長印を押印し監督会議時に提出します。</a:t>
          </a:r>
        </a:p>
      </xdr:txBody>
    </xdr:sp>
    <xdr:clientData/>
  </xdr:twoCellAnchor>
  <xdr:twoCellAnchor editAs="oneCell">
    <xdr:from>
      <xdr:col>0</xdr:col>
      <xdr:colOff>111674</xdr:colOff>
      <xdr:row>142</xdr:row>
      <xdr:rowOff>59119</xdr:rowOff>
    </xdr:from>
    <xdr:to>
      <xdr:col>2</xdr:col>
      <xdr:colOff>492673</xdr:colOff>
      <xdr:row>157</xdr:row>
      <xdr:rowOff>33169</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4"/>
        <a:srcRect l="1307" t="14941" r="69200" b="5355"/>
        <a:stretch/>
      </xdr:blipFill>
      <xdr:spPr>
        <a:xfrm>
          <a:off x="111674" y="22603809"/>
          <a:ext cx="1747344" cy="2535947"/>
        </a:xfrm>
        <a:prstGeom prst="rect">
          <a:avLst/>
        </a:prstGeom>
      </xdr:spPr>
    </xdr:pic>
    <xdr:clientData/>
  </xdr:twoCellAnchor>
  <xdr:twoCellAnchor>
    <xdr:from>
      <xdr:col>2</xdr:col>
      <xdr:colOff>281779</xdr:colOff>
      <xdr:row>149</xdr:row>
      <xdr:rowOff>39414</xdr:rowOff>
    </xdr:from>
    <xdr:to>
      <xdr:col>6</xdr:col>
      <xdr:colOff>289035</xdr:colOff>
      <xdr:row>150</xdr:row>
      <xdr:rowOff>124809</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8124" y="23779655"/>
          <a:ext cx="2739945" cy="256188"/>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a:t>
          </a:r>
          <a:r>
            <a:rPr kumimoji="1" lang="en-US" altLang="ja-JP" sz="1100"/>
            <a:t>2</a:t>
          </a:r>
          <a:r>
            <a:rPr kumimoji="1" lang="ja-JP" altLang="en-US" sz="1100"/>
            <a:t>部印刷し、校長印を押印します。</a:t>
          </a:r>
          <a:endParaRPr kumimoji="1" lang="en-US" altLang="ja-JP" sz="1100"/>
        </a:p>
        <a:p>
          <a:endParaRPr kumimoji="1" lang="ja-JP" altLang="en-US" sz="1100"/>
        </a:p>
      </xdr:txBody>
    </xdr:sp>
    <xdr:clientData/>
  </xdr:twoCellAnchor>
  <xdr:twoCellAnchor>
    <xdr:from>
      <xdr:col>2</xdr:col>
      <xdr:colOff>190500</xdr:colOff>
      <xdr:row>150</xdr:row>
      <xdr:rowOff>124809</xdr:rowOff>
    </xdr:from>
    <xdr:to>
      <xdr:col>4</xdr:col>
      <xdr:colOff>285407</xdr:colOff>
      <xdr:row>156</xdr:row>
      <xdr:rowOff>112255</xdr:rowOff>
    </xdr:to>
    <xdr:cxnSp macro="">
      <xdr:nvCxnSpPr>
        <xdr:cNvPr id="67" name="直線矢印コネクタ 66">
          <a:extLst>
            <a:ext uri="{FF2B5EF4-FFF2-40B4-BE49-F238E27FC236}">
              <a16:creationId xmlns:a16="http://schemas.microsoft.com/office/drawing/2014/main" id="{00000000-0008-0000-0000-000043000000}"/>
            </a:ext>
          </a:extLst>
        </xdr:cNvPr>
        <xdr:cNvCxnSpPr>
          <a:stCxn id="66" idx="2"/>
          <a:endCxn id="68" idx="3"/>
        </xdr:cNvCxnSpPr>
      </xdr:nvCxnSpPr>
      <xdr:spPr>
        <a:xfrm flipH="1">
          <a:off x="1556845" y="24035843"/>
          <a:ext cx="1461252" cy="101220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558363</xdr:colOff>
      <xdr:row>155</xdr:row>
      <xdr:rowOff>112838</xdr:rowOff>
    </xdr:from>
    <xdr:to>
      <xdr:col>2</xdr:col>
      <xdr:colOff>190500</xdr:colOff>
      <xdr:row>157</xdr:row>
      <xdr:rowOff>111672</xdr:rowOff>
    </xdr:to>
    <xdr:sp macro="" textlink="">
      <xdr:nvSpPr>
        <xdr:cNvPr id="68" name="四角形: 角を丸くする 67">
          <a:extLst>
            <a:ext uri="{FF2B5EF4-FFF2-40B4-BE49-F238E27FC236}">
              <a16:creationId xmlns:a16="http://schemas.microsoft.com/office/drawing/2014/main" id="{00000000-0008-0000-0000-000044000000}"/>
            </a:ext>
          </a:extLst>
        </xdr:cNvPr>
        <xdr:cNvSpPr/>
      </xdr:nvSpPr>
      <xdr:spPr>
        <a:xfrm>
          <a:off x="1241535" y="24877838"/>
          <a:ext cx="315310" cy="34042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xdr:col>
      <xdr:colOff>324405</xdr:colOff>
      <xdr:row>161</xdr:row>
      <xdr:rowOff>52594</xdr:rowOff>
    </xdr:from>
    <xdr:to>
      <xdr:col>6</xdr:col>
      <xdr:colOff>331661</xdr:colOff>
      <xdr:row>164</xdr:row>
      <xdr:rowOff>66303</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696005" y="29065744"/>
          <a:ext cx="2750456" cy="528059"/>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①１部印刷し、校長印を押印します。</a:t>
          </a:r>
          <a:br>
            <a:rPr kumimoji="1" lang="en-US" altLang="ja-JP" sz="1100"/>
          </a:br>
          <a:r>
            <a:rPr kumimoji="1" lang="ja-JP" altLang="en-US" sz="1100"/>
            <a:t>監督会議時に提出します。</a:t>
          </a:r>
          <a:endParaRPr kumimoji="1" lang="en-US" altLang="ja-JP" sz="1100"/>
        </a:p>
        <a:p>
          <a:endParaRPr kumimoji="1" lang="ja-JP" altLang="en-US" sz="1100"/>
        </a:p>
      </xdr:txBody>
    </xdr:sp>
    <xdr:clientData/>
  </xdr:twoCellAnchor>
  <xdr:twoCellAnchor editAs="oneCell">
    <xdr:from>
      <xdr:col>0</xdr:col>
      <xdr:colOff>45982</xdr:colOff>
      <xdr:row>94</xdr:row>
      <xdr:rowOff>157653</xdr:rowOff>
    </xdr:from>
    <xdr:to>
      <xdr:col>11</xdr:col>
      <xdr:colOff>33575</xdr:colOff>
      <xdr:row>96</xdr:row>
      <xdr:rowOff>144516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a:srcRect l="7611" t="92156" r="45714" b="4029"/>
        <a:stretch/>
      </xdr:blipFill>
      <xdr:spPr>
        <a:xfrm>
          <a:off x="45982" y="16212205"/>
          <a:ext cx="7502490" cy="328449"/>
        </a:xfrm>
        <a:prstGeom prst="rect">
          <a:avLst/>
        </a:prstGeom>
      </xdr:spPr>
    </xdr:pic>
    <xdr:clientData/>
  </xdr:twoCellAnchor>
  <xdr:twoCellAnchor>
    <xdr:from>
      <xdr:col>3</xdr:col>
      <xdr:colOff>190501</xdr:colOff>
      <xdr:row>94</xdr:row>
      <xdr:rowOff>105102</xdr:rowOff>
    </xdr:from>
    <xdr:to>
      <xdr:col>5</xdr:col>
      <xdr:colOff>282466</xdr:colOff>
      <xdr:row>97</xdr:row>
      <xdr:rowOff>45982</xdr:rowOff>
    </xdr:to>
    <xdr:sp macro="" textlink="">
      <xdr:nvSpPr>
        <xdr:cNvPr id="41" name="四角形: 角を丸くする 40">
          <a:extLst>
            <a:ext uri="{FF2B5EF4-FFF2-40B4-BE49-F238E27FC236}">
              <a16:creationId xmlns:a16="http://schemas.microsoft.com/office/drawing/2014/main" id="{00000000-0008-0000-0000-000029000000}"/>
            </a:ext>
          </a:extLst>
        </xdr:cNvPr>
        <xdr:cNvSpPr/>
      </xdr:nvSpPr>
      <xdr:spPr>
        <a:xfrm>
          <a:off x="2240018" y="16159654"/>
          <a:ext cx="1458310" cy="45325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190499</xdr:colOff>
      <xdr:row>99</xdr:row>
      <xdr:rowOff>23811</xdr:rowOff>
    </xdr:from>
    <xdr:to>
      <xdr:col>16</xdr:col>
      <xdr:colOff>214312</xdr:colOff>
      <xdr:row>114</xdr:row>
      <xdr:rowOff>157370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5"/>
        <a:srcRect l="6301" t="32023" r="9980" b="29563"/>
        <a:stretch/>
      </xdr:blipFill>
      <xdr:spPr>
        <a:xfrm>
          <a:off x="190499" y="16997361"/>
          <a:ext cx="10996613" cy="2705309"/>
        </a:xfrm>
        <a:prstGeom prst="rect">
          <a:avLst/>
        </a:prstGeom>
      </xdr:spPr>
    </xdr:pic>
    <xdr:clientData/>
  </xdr:twoCellAnchor>
  <xdr:twoCellAnchor editAs="oneCell">
    <xdr:from>
      <xdr:col>0</xdr:col>
      <xdr:colOff>43485</xdr:colOff>
      <xdr:row>164</xdr:row>
      <xdr:rowOff>103978</xdr:rowOff>
    </xdr:from>
    <xdr:to>
      <xdr:col>4</xdr:col>
      <xdr:colOff>291963</xdr:colOff>
      <xdr:row>184</xdr:row>
      <xdr:rowOff>36028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6"/>
        <a:srcRect t="18447" r="51221" b="10447"/>
        <a:stretch/>
      </xdr:blipFill>
      <xdr:spPr>
        <a:xfrm>
          <a:off x="43485" y="29631478"/>
          <a:ext cx="2991678" cy="3361050"/>
        </a:xfrm>
        <a:prstGeom prst="rect">
          <a:avLst/>
        </a:prstGeom>
      </xdr:spPr>
    </xdr:pic>
    <xdr:clientData/>
  </xdr:twoCellAnchor>
  <xdr:twoCellAnchor>
    <xdr:from>
      <xdr:col>2</xdr:col>
      <xdr:colOff>241409</xdr:colOff>
      <xdr:row>164</xdr:row>
      <xdr:rowOff>66303</xdr:rowOff>
    </xdr:from>
    <xdr:to>
      <xdr:col>4</xdr:col>
      <xdr:colOff>328033</xdr:colOff>
      <xdr:row>171</xdr:row>
      <xdr:rowOff>20619</xdr:rowOff>
    </xdr:to>
    <xdr:cxnSp macro="">
      <xdr:nvCxnSpPr>
        <xdr:cNvPr id="72" name="直線矢印コネクタ 71">
          <a:extLst>
            <a:ext uri="{FF2B5EF4-FFF2-40B4-BE49-F238E27FC236}">
              <a16:creationId xmlns:a16="http://schemas.microsoft.com/office/drawing/2014/main" id="{00000000-0008-0000-0000-000048000000}"/>
            </a:ext>
          </a:extLst>
        </xdr:cNvPr>
        <xdr:cNvCxnSpPr>
          <a:stCxn id="71" idx="2"/>
          <a:endCxn id="73" idx="3"/>
        </xdr:cNvCxnSpPr>
      </xdr:nvCxnSpPr>
      <xdr:spPr>
        <a:xfrm flipH="1">
          <a:off x="1613009" y="29593803"/>
          <a:ext cx="1458224" cy="115446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611899</xdr:colOff>
      <xdr:row>170</xdr:row>
      <xdr:rowOff>21201</xdr:rowOff>
    </xdr:from>
    <xdr:to>
      <xdr:col>2</xdr:col>
      <xdr:colOff>241409</xdr:colOff>
      <xdr:row>172</xdr:row>
      <xdr:rowOff>20035</xdr:rowOff>
    </xdr:to>
    <xdr:sp macro="" textlink="">
      <xdr:nvSpPr>
        <xdr:cNvPr id="73" name="四角形: 角を丸くする 72">
          <a:extLst>
            <a:ext uri="{FF2B5EF4-FFF2-40B4-BE49-F238E27FC236}">
              <a16:creationId xmlns:a16="http://schemas.microsoft.com/office/drawing/2014/main" id="{00000000-0008-0000-0000-000049000000}"/>
            </a:ext>
          </a:extLst>
        </xdr:cNvPr>
        <xdr:cNvSpPr/>
      </xdr:nvSpPr>
      <xdr:spPr>
        <a:xfrm>
          <a:off x="1297699" y="30577401"/>
          <a:ext cx="315310" cy="341734"/>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116812</xdr:colOff>
      <xdr:row>115</xdr:row>
      <xdr:rowOff>10944</xdr:rowOff>
    </xdr:from>
    <xdr:to>
      <xdr:col>4</xdr:col>
      <xdr:colOff>319966</xdr:colOff>
      <xdr:row>118</xdr:row>
      <xdr:rowOff>5975</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flipH="1" flipV="1">
          <a:off x="2866638" y="20013444"/>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207063</xdr:colOff>
      <xdr:row>104</xdr:row>
      <xdr:rowOff>134592</xdr:rowOff>
    </xdr:from>
    <xdr:to>
      <xdr:col>15</xdr:col>
      <xdr:colOff>182216</xdr:colOff>
      <xdr:row>115</xdr:row>
      <xdr:rowOff>0</xdr:rowOff>
    </xdr:to>
    <xdr:sp macro="" textlink="">
      <xdr:nvSpPr>
        <xdr:cNvPr id="76" name="四角形: 角を丸くする 75">
          <a:extLst>
            <a:ext uri="{FF2B5EF4-FFF2-40B4-BE49-F238E27FC236}">
              <a16:creationId xmlns:a16="http://schemas.microsoft.com/office/drawing/2014/main" id="{00000000-0008-0000-0000-00004C000000}"/>
            </a:ext>
          </a:extLst>
        </xdr:cNvPr>
        <xdr:cNvSpPr/>
      </xdr:nvSpPr>
      <xdr:spPr>
        <a:xfrm>
          <a:off x="207063" y="18223809"/>
          <a:ext cx="10287001" cy="177869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120</xdr:row>
      <xdr:rowOff>104775</xdr:rowOff>
    </xdr:from>
    <xdr:to>
      <xdr:col>16</xdr:col>
      <xdr:colOff>23813</xdr:colOff>
      <xdr:row>127</xdr:row>
      <xdr:rowOff>997813</xdr:rowOff>
    </xdr:to>
    <xdr:pic>
      <xdr:nvPicPr>
        <xdr:cNvPr id="77" name="図 76">
          <a:extLst>
            <a:ext uri="{FF2B5EF4-FFF2-40B4-BE49-F238E27FC236}">
              <a16:creationId xmlns:a16="http://schemas.microsoft.com/office/drawing/2014/main" id="{00000000-0008-0000-0000-00004D000000}"/>
            </a:ext>
          </a:extLst>
        </xdr:cNvPr>
        <xdr:cNvPicPr>
          <a:picLocks noChangeAspect="1"/>
        </xdr:cNvPicPr>
      </xdr:nvPicPr>
      <xdr:blipFill rotWithShape="1">
        <a:blip xmlns:r="http://schemas.openxmlformats.org/officeDocument/2006/relationships" r:embed="rId5"/>
        <a:srcRect l="6301" t="70406" r="9980" b="-2"/>
        <a:stretch/>
      </xdr:blipFill>
      <xdr:spPr>
        <a:xfrm>
          <a:off x="0" y="20678775"/>
          <a:ext cx="10996613" cy="2093188"/>
        </a:xfrm>
        <a:prstGeom prst="rect">
          <a:avLst/>
        </a:prstGeom>
      </xdr:spPr>
    </xdr:pic>
    <xdr:clientData/>
  </xdr:twoCellAnchor>
  <xdr:twoCellAnchor>
    <xdr:from>
      <xdr:col>1</xdr:col>
      <xdr:colOff>57150</xdr:colOff>
      <xdr:row>117</xdr:row>
      <xdr:rowOff>152400</xdr:rowOff>
    </xdr:from>
    <xdr:to>
      <xdr:col>12</xdr:col>
      <xdr:colOff>19050</xdr:colOff>
      <xdr:row>120</xdr:row>
      <xdr:rowOff>9525</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742950" y="20212050"/>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学校名　　顧問名　部員数　郵便番号　住所　電話番号　</a:t>
          </a:r>
          <a:r>
            <a:rPr kumimoji="1" lang="en-US" altLang="ja-JP" sz="1100"/>
            <a:t>FAX</a:t>
          </a:r>
          <a:r>
            <a:rPr kumimoji="1" lang="ja-JP" altLang="en-US" sz="1100"/>
            <a:t>番号　　学校メールアドレスをそれぞれ入力します</a:t>
          </a:r>
        </a:p>
      </xdr:txBody>
    </xdr:sp>
    <xdr:clientData/>
  </xdr:twoCellAnchor>
  <xdr:twoCellAnchor>
    <xdr:from>
      <xdr:col>4</xdr:col>
      <xdr:colOff>33574</xdr:colOff>
      <xdr:row>127</xdr:row>
      <xdr:rowOff>590727</xdr:rowOff>
    </xdr:from>
    <xdr:to>
      <xdr:col>4</xdr:col>
      <xdr:colOff>236728</xdr:colOff>
      <xdr:row>127</xdr:row>
      <xdr:rowOff>1100108</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flipH="1" flipV="1">
          <a:off x="2776774" y="22364877"/>
          <a:ext cx="203154" cy="50938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120</xdr:row>
      <xdr:rowOff>28575</xdr:rowOff>
    </xdr:from>
    <xdr:to>
      <xdr:col>15</xdr:col>
      <xdr:colOff>98978</xdr:colOff>
      <xdr:row>127</xdr:row>
      <xdr:rowOff>579783</xdr:rowOff>
    </xdr:to>
    <xdr:sp macro="" textlink="">
      <xdr:nvSpPr>
        <xdr:cNvPr id="80" name="四角形: 角を丸くする 79">
          <a:extLst>
            <a:ext uri="{FF2B5EF4-FFF2-40B4-BE49-F238E27FC236}">
              <a16:creationId xmlns:a16="http://schemas.microsoft.com/office/drawing/2014/main" id="{00000000-0008-0000-0000-000050000000}"/>
            </a:ext>
          </a:extLst>
        </xdr:cNvPr>
        <xdr:cNvSpPr/>
      </xdr:nvSpPr>
      <xdr:spPr>
        <a:xfrm>
          <a:off x="123825" y="20602575"/>
          <a:ext cx="10262153" cy="1751358"/>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659712</xdr:colOff>
      <xdr:row>127</xdr:row>
      <xdr:rowOff>1075083</xdr:rowOff>
    </xdr:from>
    <xdr:to>
      <xdr:col>11</xdr:col>
      <xdr:colOff>621612</xdr:colOff>
      <xdr:row>127</xdr:row>
      <xdr:rowOff>1446558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59712" y="22849233"/>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部員の学年　氏名　性別　をそれぞれ入力します。</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295275</xdr:colOff>
      <xdr:row>5</xdr:row>
      <xdr:rowOff>38100</xdr:rowOff>
    </xdr:from>
    <xdr:to>
      <xdr:col>27</xdr:col>
      <xdr:colOff>531719</xdr:colOff>
      <xdr:row>9</xdr:row>
      <xdr:rowOff>351305</xdr:rowOff>
    </xdr:to>
    <xdr:sp macro="" textlink="">
      <xdr:nvSpPr>
        <xdr:cNvPr id="4" name="テキスト ボックス 3">
          <a:extLst>
            <a:ext uri="{FF2B5EF4-FFF2-40B4-BE49-F238E27FC236}">
              <a16:creationId xmlns:a16="http://schemas.microsoft.com/office/drawing/2014/main" id="{A5EC40C5-E6E2-4974-AD7F-DDF8DE6A4556}"/>
            </a:ext>
          </a:extLst>
        </xdr:cNvPr>
        <xdr:cNvSpPr txBox="1"/>
      </xdr:nvSpPr>
      <xdr:spPr>
        <a:xfrm>
          <a:off x="9591675" y="1038225"/>
          <a:ext cx="3141569" cy="135143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2400"/>
            <a:t>同一校であれば、男女まとめて作成してください。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mailto:xx331040@pref.okinawa.lg.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8"/>
  <sheetViews>
    <sheetView tabSelected="1" zoomScaleNormal="100" workbookViewId="0">
      <selection activeCell="K14" sqref="K14"/>
    </sheetView>
  </sheetViews>
  <sheetFormatPr defaultRowHeight="13.2" x14ac:dyDescent="0.2"/>
  <sheetData>
    <row r="128" ht="124.5" customHeight="1" x14ac:dyDescent="0.2"/>
  </sheetData>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N59"/>
  <sheetViews>
    <sheetView view="pageBreakPreview" zoomScaleNormal="100" zoomScaleSheetLayoutView="100" workbookViewId="0">
      <selection activeCell="F60" sqref="F60"/>
    </sheetView>
  </sheetViews>
  <sheetFormatPr defaultRowHeight="13.2" x14ac:dyDescent="0.2"/>
  <cols>
    <col min="1" max="9" width="4.6640625" customWidth="1"/>
    <col min="10" max="11" width="4.109375" customWidth="1"/>
    <col min="12" max="12" width="4.6640625" customWidth="1"/>
    <col min="13" max="15" width="5.6640625" customWidth="1"/>
    <col min="16" max="20" width="4.6640625" customWidth="1"/>
    <col min="21" max="21" width="3" customWidth="1"/>
    <col min="22" max="47" width="4.6640625" customWidth="1"/>
  </cols>
  <sheetData>
    <row r="1" spans="1:40" ht="24" customHeight="1" x14ac:dyDescent="0.2">
      <c r="A1" s="7"/>
      <c r="B1" s="7"/>
      <c r="C1" s="7"/>
      <c r="D1" s="126" t="s">
        <v>0</v>
      </c>
      <c r="E1" s="126"/>
      <c r="F1" s="40">
        <v>5</v>
      </c>
      <c r="G1" s="115" t="s">
        <v>1</v>
      </c>
      <c r="H1" s="115"/>
      <c r="I1" s="115" t="s">
        <v>699</v>
      </c>
      <c r="J1" s="115"/>
      <c r="K1" s="115"/>
      <c r="L1" s="115"/>
      <c r="M1" s="115"/>
      <c r="N1" s="115"/>
      <c r="O1" s="115"/>
      <c r="P1" s="115"/>
      <c r="Q1" s="115"/>
      <c r="R1" s="115"/>
      <c r="S1" s="115"/>
      <c r="T1" s="115"/>
      <c r="U1" s="115"/>
      <c r="V1" s="115"/>
      <c r="W1" s="1"/>
    </row>
    <row r="2" spans="1:40" ht="15.75" customHeight="1" thickBot="1" x14ac:dyDescent="0.25">
      <c r="A2" s="116" t="s">
        <v>2</v>
      </c>
      <c r="B2" s="116"/>
      <c r="C2" s="116"/>
      <c r="D2" s="116"/>
      <c r="E2" s="116"/>
      <c r="F2" s="116"/>
      <c r="G2" s="116"/>
      <c r="H2" s="116"/>
      <c r="I2" s="116"/>
      <c r="J2" s="116"/>
      <c r="K2" s="116"/>
      <c r="L2" s="116"/>
      <c r="M2" s="116"/>
      <c r="N2" s="116"/>
      <c r="O2" s="116"/>
      <c r="P2" s="116"/>
      <c r="Q2" s="116"/>
      <c r="R2" s="116"/>
      <c r="S2" s="116"/>
      <c r="T2" s="116"/>
      <c r="U2" s="116"/>
      <c r="V2" s="116"/>
      <c r="W2" s="1"/>
    </row>
    <row r="3" spans="1:40" ht="21" customHeight="1" thickBot="1" x14ac:dyDescent="0.25">
      <c r="A3" s="1" t="s">
        <v>3</v>
      </c>
      <c r="B3" s="1"/>
      <c r="C3" s="1"/>
      <c r="D3" s="1"/>
      <c r="E3" s="1"/>
      <c r="F3" s="1"/>
      <c r="G3" s="1"/>
      <c r="H3" s="1"/>
      <c r="I3" s="1"/>
      <c r="J3" s="1"/>
      <c r="K3" s="1"/>
      <c r="L3" s="1"/>
      <c r="M3" s="1"/>
      <c r="N3" s="1"/>
      <c r="O3" s="1"/>
      <c r="P3" s="1"/>
      <c r="Q3" s="117"/>
      <c r="R3" s="118"/>
      <c r="S3" s="118"/>
      <c r="T3" s="118"/>
      <c r="U3" s="119"/>
      <c r="V3" s="1"/>
      <c r="W3" s="80" t="s">
        <v>4</v>
      </c>
      <c r="X3" s="209" t="s">
        <v>5</v>
      </c>
      <c r="Y3" s="209"/>
      <c r="Z3" s="209"/>
      <c r="AA3" s="209"/>
      <c r="AB3" s="209"/>
      <c r="AC3" s="209"/>
      <c r="AD3" s="209"/>
      <c r="AE3" s="209"/>
      <c r="AF3" s="209"/>
      <c r="AG3" s="209"/>
      <c r="AH3" s="209"/>
      <c r="AI3" s="81" t="s">
        <v>6</v>
      </c>
      <c r="AJ3" s="81"/>
      <c r="AK3" s="81"/>
      <c r="AL3" s="81"/>
      <c r="AM3" s="81"/>
      <c r="AN3" s="81"/>
    </row>
    <row r="4" spans="1:40" s="5" customFormat="1" ht="21" customHeight="1" thickBot="1" x14ac:dyDescent="0.25">
      <c r="A4" s="6" t="s">
        <v>7</v>
      </c>
      <c r="B4" s="3"/>
      <c r="C4" s="3"/>
      <c r="D4" s="3"/>
      <c r="E4" s="96" t="s">
        <v>8</v>
      </c>
      <c r="F4" s="3"/>
      <c r="G4" s="3"/>
      <c r="H4" s="4" t="s">
        <v>9</v>
      </c>
      <c r="I4" s="3"/>
      <c r="J4" s="3"/>
      <c r="K4" s="3"/>
      <c r="L4" s="3"/>
      <c r="M4" s="120" t="s">
        <v>10</v>
      </c>
      <c r="N4" s="120"/>
      <c r="O4" s="120"/>
      <c r="P4" s="120"/>
      <c r="Q4" s="120"/>
      <c r="R4" s="120"/>
      <c r="S4" s="120"/>
      <c r="T4" s="120"/>
      <c r="U4" s="120"/>
      <c r="V4" s="120"/>
      <c r="W4" s="82"/>
      <c r="X4" s="209"/>
      <c r="Y4" s="209"/>
      <c r="Z4" s="209"/>
      <c r="AA4" s="209"/>
      <c r="AB4" s="209"/>
      <c r="AC4" s="209"/>
      <c r="AD4" s="209"/>
      <c r="AE4" s="209"/>
      <c r="AF4" s="209"/>
      <c r="AG4" s="209"/>
      <c r="AH4" s="209"/>
      <c r="AI4" s="83" t="s">
        <v>11</v>
      </c>
      <c r="AJ4" s="83"/>
      <c r="AK4" s="83"/>
      <c r="AL4" s="83"/>
      <c r="AM4" s="83"/>
      <c r="AN4" s="83"/>
    </row>
    <row r="5" spans="1:40" ht="13.5" customHeight="1" x14ac:dyDescent="0.2">
      <c r="A5" s="127" t="s">
        <v>12</v>
      </c>
      <c r="B5" s="122"/>
      <c r="C5" s="137" t="e">
        <f>(VLOOKUP($Q$3,学校番号一覧!$A$1:$I$80,9))&amp;(VLOOKUP($Q$3,学校番号一覧!$A$1:$G$80,2))</f>
        <v>#N/A</v>
      </c>
      <c r="D5" s="138"/>
      <c r="E5" s="138"/>
      <c r="F5" s="138"/>
      <c r="G5" s="138"/>
      <c r="H5" s="139"/>
      <c r="I5" s="121" t="s">
        <v>13</v>
      </c>
      <c r="J5" s="122"/>
      <c r="K5" s="9" t="s">
        <v>14</v>
      </c>
      <c r="L5" s="123" t="e">
        <f>VLOOKUP($Q$3,学校番号一覧!$A$1:$G$80,4)</f>
        <v>#N/A</v>
      </c>
      <c r="M5" s="123"/>
      <c r="N5" s="123" t="e">
        <f>VLOOKUP($Q$3,学校番号一覧!$A$1:$G$80,5)</f>
        <v>#N/A</v>
      </c>
      <c r="O5" s="123"/>
      <c r="P5" s="123"/>
      <c r="Q5" s="123"/>
      <c r="R5" s="123"/>
      <c r="S5" s="123"/>
      <c r="T5" s="123"/>
      <c r="U5" s="123"/>
      <c r="V5" s="124"/>
      <c r="W5" s="84"/>
      <c r="X5" s="209"/>
      <c r="Y5" s="209"/>
      <c r="Z5" s="209"/>
      <c r="AA5" s="209"/>
      <c r="AB5" s="209"/>
      <c r="AC5" s="209"/>
      <c r="AD5" s="209"/>
      <c r="AE5" s="209"/>
      <c r="AF5" s="209"/>
      <c r="AG5" s="209"/>
      <c r="AH5" s="209"/>
      <c r="AI5" s="81" t="s">
        <v>15</v>
      </c>
      <c r="AJ5" s="81"/>
      <c r="AK5" s="81"/>
      <c r="AL5" s="81"/>
      <c r="AM5" s="81"/>
      <c r="AN5" s="81"/>
    </row>
    <row r="6" spans="1:40" ht="13.5" customHeight="1" x14ac:dyDescent="0.2">
      <c r="A6" s="128"/>
      <c r="B6" s="102"/>
      <c r="C6" s="140"/>
      <c r="D6" s="141"/>
      <c r="E6" s="141"/>
      <c r="F6" s="141"/>
      <c r="G6" s="141"/>
      <c r="H6" s="142"/>
      <c r="I6" s="101"/>
      <c r="J6" s="102"/>
      <c r="K6" s="10" t="s">
        <v>16</v>
      </c>
      <c r="L6" s="125" t="e">
        <f>VLOOKUP($Q$3,学校番号一覧!$A$1:$G$80,6)</f>
        <v>#N/A</v>
      </c>
      <c r="M6" s="125"/>
      <c r="N6" s="125"/>
      <c r="O6" s="125"/>
      <c r="P6" s="11" t="s">
        <v>17</v>
      </c>
      <c r="Q6" s="41" t="e">
        <f>VLOOKUP($Q$3,学校番号一覧!$A$1:$G$80,7)</f>
        <v>#N/A</v>
      </c>
      <c r="R6" s="41"/>
      <c r="S6" s="41"/>
      <c r="T6" s="41"/>
      <c r="U6" s="41"/>
      <c r="V6" s="42"/>
      <c r="W6" s="84"/>
      <c r="X6" s="209"/>
      <c r="Y6" s="209"/>
      <c r="Z6" s="209"/>
      <c r="AA6" s="209"/>
      <c r="AB6" s="209"/>
      <c r="AC6" s="209"/>
      <c r="AD6" s="209"/>
      <c r="AE6" s="209"/>
      <c r="AF6" s="209"/>
      <c r="AG6" s="209"/>
      <c r="AH6" s="209"/>
      <c r="AI6" s="81"/>
      <c r="AJ6" s="81"/>
      <c r="AK6" s="81"/>
      <c r="AL6" s="81"/>
      <c r="AM6" s="81"/>
      <c r="AN6" s="81"/>
    </row>
    <row r="7" spans="1:40" ht="13.5" customHeight="1" x14ac:dyDescent="0.2">
      <c r="A7" s="148" t="s">
        <v>18</v>
      </c>
      <c r="B7" s="98"/>
      <c r="C7" s="196"/>
      <c r="D7" s="197"/>
      <c r="E7" s="197"/>
      <c r="F7" s="197"/>
      <c r="G7" s="197"/>
      <c r="H7" s="15"/>
      <c r="I7" s="97" t="s">
        <v>19</v>
      </c>
      <c r="J7" s="98"/>
      <c r="K7" s="103"/>
      <c r="L7" s="104"/>
      <c r="M7" s="104"/>
      <c r="N7" s="104"/>
      <c r="O7" s="98" t="s">
        <v>20</v>
      </c>
      <c r="P7" s="143" t="s">
        <v>21</v>
      </c>
      <c r="Q7" s="103"/>
      <c r="R7" s="104"/>
      <c r="S7" s="104"/>
      <c r="T7" s="104"/>
      <c r="U7" s="104"/>
      <c r="V7" s="129"/>
      <c r="W7" s="84"/>
      <c r="X7" s="209" t="s">
        <v>22</v>
      </c>
      <c r="Y7" s="209"/>
      <c r="Z7" s="209"/>
      <c r="AA7" s="209"/>
      <c r="AB7" s="209"/>
      <c r="AC7" s="209"/>
      <c r="AD7" s="209"/>
      <c r="AE7" s="209"/>
      <c r="AF7" s="209"/>
      <c r="AG7" s="209"/>
      <c r="AH7" s="209"/>
      <c r="AI7" s="81"/>
      <c r="AJ7" s="81"/>
      <c r="AK7" s="81"/>
      <c r="AL7" s="81"/>
      <c r="AM7" s="81"/>
      <c r="AN7" s="81"/>
    </row>
    <row r="8" spans="1:40" ht="12.9" customHeight="1" x14ac:dyDescent="0.2">
      <c r="A8" s="150"/>
      <c r="B8" s="100"/>
      <c r="C8" s="198"/>
      <c r="D8" s="199"/>
      <c r="E8" s="199"/>
      <c r="F8" s="199"/>
      <c r="G8" s="199"/>
      <c r="H8" s="16" t="s">
        <v>6</v>
      </c>
      <c r="I8" s="99"/>
      <c r="J8" s="100"/>
      <c r="K8" s="105"/>
      <c r="L8" s="106"/>
      <c r="M8" s="106"/>
      <c r="N8" s="106"/>
      <c r="O8" s="100"/>
      <c r="P8" s="144"/>
      <c r="Q8" s="131"/>
      <c r="R8" s="132"/>
      <c r="S8" s="132"/>
      <c r="T8" s="132"/>
      <c r="U8" s="132"/>
      <c r="V8" s="130"/>
      <c r="W8" s="84"/>
      <c r="X8" s="209"/>
      <c r="Y8" s="209"/>
      <c r="Z8" s="209"/>
      <c r="AA8" s="209"/>
      <c r="AB8" s="209"/>
      <c r="AC8" s="209"/>
      <c r="AD8" s="209"/>
      <c r="AE8" s="209"/>
      <c r="AF8" s="209"/>
      <c r="AG8" s="209"/>
      <c r="AH8" s="209"/>
      <c r="AI8" s="81"/>
      <c r="AJ8" s="81"/>
      <c r="AK8" s="81"/>
      <c r="AL8" s="81"/>
      <c r="AM8" s="81"/>
      <c r="AN8" s="81"/>
    </row>
    <row r="9" spans="1:40" ht="12.9" customHeight="1" x14ac:dyDescent="0.2">
      <c r="A9" s="150"/>
      <c r="B9" s="100"/>
      <c r="C9" s="198"/>
      <c r="D9" s="199"/>
      <c r="E9" s="199"/>
      <c r="F9" s="199"/>
      <c r="G9" s="199"/>
      <c r="H9" s="16"/>
      <c r="I9" s="99"/>
      <c r="J9" s="100"/>
      <c r="K9" s="105"/>
      <c r="L9" s="106"/>
      <c r="M9" s="106"/>
      <c r="N9" s="106"/>
      <c r="O9" s="100"/>
      <c r="P9" s="144"/>
      <c r="Q9" s="133"/>
      <c r="R9" s="134"/>
      <c r="S9" s="134"/>
      <c r="T9" s="134"/>
      <c r="U9" s="134"/>
      <c r="V9" s="135"/>
      <c r="W9" s="84"/>
      <c r="X9" s="209"/>
      <c r="Y9" s="209"/>
      <c r="Z9" s="209"/>
      <c r="AA9" s="209"/>
      <c r="AB9" s="209"/>
      <c r="AC9" s="209"/>
      <c r="AD9" s="209"/>
      <c r="AE9" s="209"/>
      <c r="AF9" s="209"/>
      <c r="AG9" s="209"/>
      <c r="AH9" s="209"/>
      <c r="AI9" s="81"/>
      <c r="AJ9" s="81"/>
      <c r="AK9" s="81"/>
      <c r="AL9" s="81"/>
      <c r="AM9" s="81"/>
      <c r="AN9" s="81"/>
    </row>
    <row r="10" spans="1:40" ht="12.9" customHeight="1" x14ac:dyDescent="0.2">
      <c r="A10" s="150"/>
      <c r="B10" s="100"/>
      <c r="C10" s="107" t="s">
        <v>23</v>
      </c>
      <c r="D10" s="108"/>
      <c r="E10" s="111"/>
      <c r="F10" s="111"/>
      <c r="G10" s="111"/>
      <c r="H10" s="112"/>
      <c r="I10" s="99"/>
      <c r="J10" s="100"/>
      <c r="K10" s="107" t="s">
        <v>23</v>
      </c>
      <c r="L10" s="108"/>
      <c r="M10" s="175"/>
      <c r="N10" s="175"/>
      <c r="O10" s="176"/>
      <c r="P10" s="144"/>
      <c r="Q10" s="105"/>
      <c r="R10" s="106"/>
      <c r="S10" s="106"/>
      <c r="T10" s="106"/>
      <c r="U10" s="106"/>
      <c r="V10" s="136"/>
      <c r="W10" s="84"/>
      <c r="X10" s="209"/>
      <c r="Y10" s="209"/>
      <c r="Z10" s="209"/>
      <c r="AA10" s="209"/>
      <c r="AB10" s="209"/>
      <c r="AC10" s="209"/>
      <c r="AD10" s="209"/>
      <c r="AE10" s="209"/>
      <c r="AF10" s="209"/>
      <c r="AG10" s="209"/>
      <c r="AH10" s="209"/>
      <c r="AI10" s="81"/>
      <c r="AJ10" s="81"/>
      <c r="AK10" s="81"/>
      <c r="AL10" s="81"/>
      <c r="AM10" s="81"/>
      <c r="AN10" s="81"/>
    </row>
    <row r="11" spans="1:40" ht="27.75" customHeight="1" x14ac:dyDescent="0.2">
      <c r="A11" s="128"/>
      <c r="B11" s="102"/>
      <c r="C11" s="109"/>
      <c r="D11" s="110"/>
      <c r="E11" s="113"/>
      <c r="F11" s="113"/>
      <c r="G11" s="113"/>
      <c r="H11" s="114"/>
      <c r="I11" s="101"/>
      <c r="J11" s="102"/>
      <c r="K11" s="109"/>
      <c r="L11" s="110"/>
      <c r="M11" s="177"/>
      <c r="N11" s="177"/>
      <c r="O11" s="178"/>
      <c r="P11" s="145"/>
      <c r="Q11" s="146"/>
      <c r="R11" s="147"/>
      <c r="S11" s="147"/>
      <c r="T11" s="147"/>
      <c r="U11" s="147"/>
      <c r="V11" s="95"/>
      <c r="W11" s="84"/>
      <c r="X11" s="209"/>
      <c r="Y11" s="209"/>
      <c r="Z11" s="209"/>
      <c r="AA11" s="209"/>
      <c r="AB11" s="209"/>
      <c r="AC11" s="209"/>
      <c r="AD11" s="209"/>
      <c r="AE11" s="209"/>
      <c r="AF11" s="209"/>
      <c r="AG11" s="209"/>
      <c r="AH11" s="209"/>
      <c r="AI11" s="81"/>
      <c r="AJ11" s="81"/>
      <c r="AK11" s="81"/>
      <c r="AL11" s="81"/>
      <c r="AM11" s="81"/>
      <c r="AN11" s="81"/>
    </row>
    <row r="12" spans="1:40" ht="10.5" customHeight="1" x14ac:dyDescent="0.15">
      <c r="A12" s="148" t="s">
        <v>24</v>
      </c>
      <c r="B12" s="149"/>
      <c r="C12" s="149"/>
      <c r="D12" s="98"/>
      <c r="E12" s="179" t="s">
        <v>25</v>
      </c>
      <c r="F12" s="180"/>
      <c r="G12" s="180"/>
      <c r="H12" s="180"/>
      <c r="I12" s="181"/>
      <c r="J12" s="97" t="s">
        <v>26</v>
      </c>
      <c r="K12" s="98"/>
      <c r="L12" s="97" t="s">
        <v>27</v>
      </c>
      <c r="M12" s="149"/>
      <c r="N12" s="149"/>
      <c r="O12" s="98"/>
      <c r="P12" s="97" t="s">
        <v>28</v>
      </c>
      <c r="Q12" s="149"/>
      <c r="R12" s="98"/>
      <c r="S12" s="97" t="s">
        <v>29</v>
      </c>
      <c r="T12" s="149"/>
      <c r="U12" s="149"/>
      <c r="V12" s="191"/>
      <c r="W12" s="84"/>
      <c r="X12" s="81"/>
      <c r="Y12" s="81"/>
      <c r="Z12" s="81"/>
      <c r="AA12" s="81"/>
      <c r="AB12" s="81"/>
      <c r="AC12" s="81"/>
      <c r="AD12" s="81"/>
      <c r="AE12" s="81"/>
      <c r="AF12" s="81"/>
      <c r="AG12" s="81"/>
      <c r="AH12" s="81"/>
      <c r="AI12" s="81"/>
      <c r="AJ12" s="81"/>
      <c r="AK12" s="81"/>
      <c r="AL12" s="81"/>
      <c r="AM12" s="81"/>
      <c r="AN12" s="81"/>
    </row>
    <row r="13" spans="1:40" ht="17.25" customHeight="1" x14ac:dyDescent="0.2">
      <c r="A13" s="128"/>
      <c r="B13" s="152"/>
      <c r="C13" s="152"/>
      <c r="D13" s="102"/>
      <c r="E13" s="193" t="s">
        <v>30</v>
      </c>
      <c r="F13" s="194"/>
      <c r="G13" s="194"/>
      <c r="H13" s="194"/>
      <c r="I13" s="195"/>
      <c r="J13" s="101"/>
      <c r="K13" s="102"/>
      <c r="L13" s="101"/>
      <c r="M13" s="152"/>
      <c r="N13" s="152"/>
      <c r="O13" s="102"/>
      <c r="P13" s="101"/>
      <c r="Q13" s="152"/>
      <c r="R13" s="102"/>
      <c r="S13" s="101"/>
      <c r="T13" s="152"/>
      <c r="U13" s="152"/>
      <c r="V13" s="192"/>
      <c r="W13" s="84"/>
      <c r="X13" s="81"/>
      <c r="Y13" s="81"/>
      <c r="Z13" s="81"/>
      <c r="AA13" s="81"/>
      <c r="AB13" s="81"/>
      <c r="AC13" s="81"/>
      <c r="AD13" s="81"/>
      <c r="AE13" s="81"/>
      <c r="AF13" s="81"/>
      <c r="AG13" s="81"/>
      <c r="AH13" s="81"/>
      <c r="AI13" s="81"/>
      <c r="AJ13" s="81"/>
      <c r="AK13" s="81"/>
      <c r="AL13" s="81"/>
      <c r="AM13" s="81"/>
      <c r="AN13" s="81"/>
    </row>
    <row r="14" spans="1:40" ht="14.25" customHeight="1" x14ac:dyDescent="0.2">
      <c r="A14" s="148" t="s">
        <v>31</v>
      </c>
      <c r="B14" s="149"/>
      <c r="C14" s="149"/>
      <c r="D14" s="98"/>
      <c r="E14" s="153"/>
      <c r="F14" s="154"/>
      <c r="G14" s="154"/>
      <c r="H14" s="154"/>
      <c r="I14" s="155"/>
      <c r="J14" s="103"/>
      <c r="K14" s="156"/>
      <c r="L14" s="159"/>
      <c r="M14" s="160"/>
      <c r="N14" s="160"/>
      <c r="O14" s="161"/>
      <c r="P14" s="103"/>
      <c r="Q14" s="104"/>
      <c r="R14" s="156"/>
      <c r="S14" s="166"/>
      <c r="T14" s="167"/>
      <c r="U14" s="167"/>
      <c r="V14" s="168"/>
      <c r="W14" s="84"/>
      <c r="X14" s="81"/>
      <c r="Y14" s="81"/>
      <c r="Z14" s="81"/>
      <c r="AA14" s="81"/>
      <c r="AB14" s="81"/>
      <c r="AC14" s="81"/>
      <c r="AD14" s="81"/>
      <c r="AE14" s="81"/>
      <c r="AF14" s="81"/>
      <c r="AG14" s="81"/>
      <c r="AH14" s="81"/>
      <c r="AI14" s="81"/>
      <c r="AJ14" s="81"/>
      <c r="AK14" s="81"/>
      <c r="AL14" s="81"/>
      <c r="AM14" s="81"/>
      <c r="AN14" s="81"/>
    </row>
    <row r="15" spans="1:40" ht="24" customHeight="1" x14ac:dyDescent="0.2">
      <c r="A15" s="150"/>
      <c r="B15" s="151"/>
      <c r="C15" s="151"/>
      <c r="D15" s="100"/>
      <c r="E15" s="172"/>
      <c r="F15" s="173"/>
      <c r="G15" s="173"/>
      <c r="H15" s="173"/>
      <c r="I15" s="174"/>
      <c r="J15" s="157"/>
      <c r="K15" s="158"/>
      <c r="L15" s="162"/>
      <c r="M15" s="163"/>
      <c r="N15" s="163"/>
      <c r="O15" s="164"/>
      <c r="P15" s="157"/>
      <c r="Q15" s="165"/>
      <c r="R15" s="158"/>
      <c r="S15" s="169"/>
      <c r="T15" s="170"/>
      <c r="U15" s="170"/>
      <c r="V15" s="171"/>
      <c r="W15" s="84"/>
      <c r="X15" s="85" t="s">
        <v>32</v>
      </c>
      <c r="Y15" s="81"/>
      <c r="Z15" s="81"/>
      <c r="AA15" s="81"/>
      <c r="AB15" s="81"/>
      <c r="AC15" s="81"/>
      <c r="AD15" s="81"/>
      <c r="AE15" s="81"/>
      <c r="AF15" s="81"/>
      <c r="AG15" s="81"/>
      <c r="AH15" s="81"/>
      <c r="AI15" s="81"/>
      <c r="AJ15" s="81"/>
      <c r="AK15" s="81"/>
      <c r="AL15" s="81"/>
      <c r="AM15" s="81"/>
      <c r="AN15" s="81"/>
    </row>
    <row r="16" spans="1:40" ht="14.25" customHeight="1" x14ac:dyDescent="0.2">
      <c r="A16" s="150"/>
      <c r="B16" s="151"/>
      <c r="C16" s="151"/>
      <c r="D16" s="100"/>
      <c r="E16" s="182"/>
      <c r="F16" s="183"/>
      <c r="G16" s="183"/>
      <c r="H16" s="183"/>
      <c r="I16" s="184"/>
      <c r="J16" s="103"/>
      <c r="K16" s="156"/>
      <c r="L16" s="185"/>
      <c r="M16" s="186"/>
      <c r="N16" s="186"/>
      <c r="O16" s="187"/>
      <c r="P16" s="103"/>
      <c r="Q16" s="104"/>
      <c r="R16" s="156"/>
      <c r="S16" s="166"/>
      <c r="T16" s="167"/>
      <c r="U16" s="167"/>
      <c r="V16" s="168"/>
      <c r="W16" s="84"/>
      <c r="X16" s="81"/>
      <c r="Y16" s="81"/>
      <c r="Z16" s="81"/>
      <c r="AA16" s="81"/>
      <c r="AB16" s="81"/>
      <c r="AC16" s="81"/>
      <c r="AD16" s="81"/>
      <c r="AE16" s="81"/>
      <c r="AF16" s="81"/>
      <c r="AG16" s="81"/>
      <c r="AH16" s="81"/>
      <c r="AI16" s="81"/>
      <c r="AJ16" s="81"/>
      <c r="AK16" s="81"/>
      <c r="AL16" s="81"/>
      <c r="AM16" s="81"/>
      <c r="AN16" s="81"/>
    </row>
    <row r="17" spans="1:23" ht="24" customHeight="1" x14ac:dyDescent="0.2">
      <c r="A17" s="128"/>
      <c r="B17" s="152"/>
      <c r="C17" s="152"/>
      <c r="D17" s="102"/>
      <c r="E17" s="172"/>
      <c r="F17" s="173"/>
      <c r="G17" s="173"/>
      <c r="H17" s="173"/>
      <c r="I17" s="174"/>
      <c r="J17" s="157"/>
      <c r="K17" s="158"/>
      <c r="L17" s="188"/>
      <c r="M17" s="189"/>
      <c r="N17" s="189"/>
      <c r="O17" s="190"/>
      <c r="P17" s="157"/>
      <c r="Q17" s="165"/>
      <c r="R17" s="158"/>
      <c r="S17" s="169"/>
      <c r="T17" s="170"/>
      <c r="U17" s="170"/>
      <c r="V17" s="171"/>
      <c r="W17" s="1"/>
    </row>
    <row r="18" spans="1:23" ht="14.25" customHeight="1" x14ac:dyDescent="0.2">
      <c r="A18" s="148" t="s">
        <v>33</v>
      </c>
      <c r="B18" s="149"/>
      <c r="C18" s="149"/>
      <c r="D18" s="98"/>
      <c r="E18" s="182"/>
      <c r="F18" s="183"/>
      <c r="G18" s="183"/>
      <c r="H18" s="183"/>
      <c r="I18" s="184"/>
      <c r="J18" s="103"/>
      <c r="K18" s="156"/>
      <c r="L18" s="185"/>
      <c r="M18" s="186"/>
      <c r="N18" s="186"/>
      <c r="O18" s="187"/>
      <c r="P18" s="103"/>
      <c r="Q18" s="104"/>
      <c r="R18" s="156"/>
      <c r="S18" s="166"/>
      <c r="T18" s="167"/>
      <c r="U18" s="167"/>
      <c r="V18" s="168"/>
      <c r="W18" s="1"/>
    </row>
    <row r="19" spans="1:23" ht="24" customHeight="1" x14ac:dyDescent="0.2">
      <c r="A19" s="150"/>
      <c r="B19" s="151"/>
      <c r="C19" s="151"/>
      <c r="D19" s="100"/>
      <c r="E19" s="172"/>
      <c r="F19" s="173"/>
      <c r="G19" s="173"/>
      <c r="H19" s="173"/>
      <c r="I19" s="174"/>
      <c r="J19" s="157"/>
      <c r="K19" s="158"/>
      <c r="L19" s="188"/>
      <c r="M19" s="189"/>
      <c r="N19" s="189"/>
      <c r="O19" s="190"/>
      <c r="P19" s="157"/>
      <c r="Q19" s="165"/>
      <c r="R19" s="158"/>
      <c r="S19" s="169"/>
      <c r="T19" s="170"/>
      <c r="U19" s="170"/>
      <c r="V19" s="171"/>
      <c r="W19" s="1"/>
    </row>
    <row r="20" spans="1:23" ht="14.25" customHeight="1" x14ac:dyDescent="0.2">
      <c r="A20" s="150"/>
      <c r="B20" s="151"/>
      <c r="C20" s="151"/>
      <c r="D20" s="100"/>
      <c r="E20" s="182"/>
      <c r="F20" s="183"/>
      <c r="G20" s="183"/>
      <c r="H20" s="183"/>
      <c r="I20" s="184"/>
      <c r="J20" s="103"/>
      <c r="K20" s="156"/>
      <c r="L20" s="185"/>
      <c r="M20" s="186"/>
      <c r="N20" s="186"/>
      <c r="O20" s="187"/>
      <c r="P20" s="103"/>
      <c r="Q20" s="104"/>
      <c r="R20" s="156"/>
      <c r="S20" s="166"/>
      <c r="T20" s="167"/>
      <c r="U20" s="167"/>
      <c r="V20" s="168"/>
      <c r="W20" s="1"/>
    </row>
    <row r="21" spans="1:23" ht="24" customHeight="1" x14ac:dyDescent="0.2">
      <c r="A21" s="128"/>
      <c r="B21" s="152"/>
      <c r="C21" s="152"/>
      <c r="D21" s="102"/>
      <c r="E21" s="172"/>
      <c r="F21" s="173"/>
      <c r="G21" s="173"/>
      <c r="H21" s="173"/>
      <c r="I21" s="174"/>
      <c r="J21" s="157"/>
      <c r="K21" s="158"/>
      <c r="L21" s="188"/>
      <c r="M21" s="189"/>
      <c r="N21" s="189"/>
      <c r="O21" s="190"/>
      <c r="P21" s="157"/>
      <c r="Q21" s="165"/>
      <c r="R21" s="158"/>
      <c r="S21" s="169"/>
      <c r="T21" s="170"/>
      <c r="U21" s="170"/>
      <c r="V21" s="171"/>
      <c r="W21" s="1"/>
    </row>
    <row r="22" spans="1:23" ht="14.25" customHeight="1" x14ac:dyDescent="0.2">
      <c r="A22" s="148" t="s">
        <v>34</v>
      </c>
      <c r="B22" s="149"/>
      <c r="C22" s="149"/>
      <c r="D22" s="98"/>
      <c r="E22" s="153"/>
      <c r="F22" s="154"/>
      <c r="G22" s="154"/>
      <c r="H22" s="154"/>
      <c r="I22" s="155"/>
      <c r="J22" s="103"/>
      <c r="K22" s="156"/>
      <c r="L22" s="159"/>
      <c r="M22" s="160"/>
      <c r="N22" s="160"/>
      <c r="O22" s="161"/>
      <c r="P22" s="103"/>
      <c r="Q22" s="104"/>
      <c r="R22" s="156"/>
      <c r="S22" s="166"/>
      <c r="T22" s="167"/>
      <c r="U22" s="167"/>
      <c r="V22" s="168"/>
      <c r="W22" s="1"/>
    </row>
    <row r="23" spans="1:23" ht="24" customHeight="1" x14ac:dyDescent="0.2">
      <c r="A23" s="150"/>
      <c r="B23" s="151"/>
      <c r="C23" s="151"/>
      <c r="D23" s="100"/>
      <c r="E23" s="172"/>
      <c r="F23" s="173"/>
      <c r="G23" s="173"/>
      <c r="H23" s="173"/>
      <c r="I23" s="174"/>
      <c r="J23" s="157"/>
      <c r="K23" s="158"/>
      <c r="L23" s="162"/>
      <c r="M23" s="163"/>
      <c r="N23" s="163"/>
      <c r="O23" s="164"/>
      <c r="P23" s="157"/>
      <c r="Q23" s="165"/>
      <c r="R23" s="158"/>
      <c r="S23" s="169"/>
      <c r="T23" s="170"/>
      <c r="U23" s="170"/>
      <c r="V23" s="171"/>
      <c r="W23" s="1"/>
    </row>
    <row r="24" spans="1:23" ht="14.25" customHeight="1" x14ac:dyDescent="0.2">
      <c r="A24" s="150"/>
      <c r="B24" s="151"/>
      <c r="C24" s="151"/>
      <c r="D24" s="100"/>
      <c r="E24" s="182"/>
      <c r="F24" s="183"/>
      <c r="G24" s="183"/>
      <c r="H24" s="183"/>
      <c r="I24" s="184"/>
      <c r="J24" s="103"/>
      <c r="K24" s="156"/>
      <c r="L24" s="185"/>
      <c r="M24" s="186"/>
      <c r="N24" s="186"/>
      <c r="O24" s="187"/>
      <c r="P24" s="103"/>
      <c r="Q24" s="104"/>
      <c r="R24" s="156"/>
      <c r="S24" s="166"/>
      <c r="T24" s="167"/>
      <c r="U24" s="167"/>
      <c r="V24" s="168"/>
      <c r="W24" s="1"/>
    </row>
    <row r="25" spans="1:23" ht="24" customHeight="1" x14ac:dyDescent="0.2">
      <c r="A25" s="128"/>
      <c r="B25" s="152"/>
      <c r="C25" s="152"/>
      <c r="D25" s="102"/>
      <c r="E25" s="172"/>
      <c r="F25" s="173"/>
      <c r="G25" s="173"/>
      <c r="H25" s="173"/>
      <c r="I25" s="174"/>
      <c r="J25" s="157"/>
      <c r="K25" s="158"/>
      <c r="L25" s="188"/>
      <c r="M25" s="189"/>
      <c r="N25" s="189"/>
      <c r="O25" s="190"/>
      <c r="P25" s="157"/>
      <c r="Q25" s="165"/>
      <c r="R25" s="158"/>
      <c r="S25" s="169"/>
      <c r="T25" s="170"/>
      <c r="U25" s="170"/>
      <c r="V25" s="171"/>
      <c r="W25" s="1"/>
    </row>
    <row r="26" spans="1:23" ht="14.25" customHeight="1" x14ac:dyDescent="0.2">
      <c r="A26" s="148" t="s">
        <v>35</v>
      </c>
      <c r="B26" s="149"/>
      <c r="C26" s="149"/>
      <c r="D26" s="98"/>
      <c r="E26" s="182"/>
      <c r="F26" s="183"/>
      <c r="G26" s="183"/>
      <c r="H26" s="183"/>
      <c r="I26" s="184"/>
      <c r="J26" s="103"/>
      <c r="K26" s="156"/>
      <c r="L26" s="185"/>
      <c r="M26" s="186"/>
      <c r="N26" s="186"/>
      <c r="O26" s="187"/>
      <c r="P26" s="103"/>
      <c r="Q26" s="104"/>
      <c r="R26" s="156"/>
      <c r="S26" s="166"/>
      <c r="T26" s="167"/>
      <c r="U26" s="167"/>
      <c r="V26" s="168"/>
      <c r="W26" s="1"/>
    </row>
    <row r="27" spans="1:23" ht="24" customHeight="1" x14ac:dyDescent="0.2">
      <c r="A27" s="150"/>
      <c r="B27" s="151"/>
      <c r="C27" s="151"/>
      <c r="D27" s="100"/>
      <c r="E27" s="172"/>
      <c r="F27" s="173"/>
      <c r="G27" s="173"/>
      <c r="H27" s="173"/>
      <c r="I27" s="174"/>
      <c r="J27" s="157"/>
      <c r="K27" s="158"/>
      <c r="L27" s="188"/>
      <c r="M27" s="189"/>
      <c r="N27" s="189"/>
      <c r="O27" s="190"/>
      <c r="P27" s="157"/>
      <c r="Q27" s="165"/>
      <c r="R27" s="158"/>
      <c r="S27" s="169"/>
      <c r="T27" s="170"/>
      <c r="U27" s="170"/>
      <c r="V27" s="171"/>
      <c r="W27" s="1"/>
    </row>
    <row r="28" spans="1:23" ht="14.25" customHeight="1" x14ac:dyDescent="0.2">
      <c r="A28" s="150"/>
      <c r="B28" s="151"/>
      <c r="C28" s="151"/>
      <c r="D28" s="100"/>
      <c r="E28" s="182"/>
      <c r="F28" s="183"/>
      <c r="G28" s="183"/>
      <c r="H28" s="183"/>
      <c r="I28" s="184"/>
      <c r="J28" s="103"/>
      <c r="K28" s="156"/>
      <c r="L28" s="185"/>
      <c r="M28" s="186"/>
      <c r="N28" s="186"/>
      <c r="O28" s="187"/>
      <c r="P28" s="103"/>
      <c r="Q28" s="104"/>
      <c r="R28" s="156"/>
      <c r="S28" s="166"/>
      <c r="T28" s="167"/>
      <c r="U28" s="167"/>
      <c r="V28" s="168"/>
      <c r="W28" s="1"/>
    </row>
    <row r="29" spans="1:23" ht="24" customHeight="1" x14ac:dyDescent="0.2">
      <c r="A29" s="128"/>
      <c r="B29" s="152"/>
      <c r="C29" s="152"/>
      <c r="D29" s="102"/>
      <c r="E29" s="172"/>
      <c r="F29" s="173"/>
      <c r="G29" s="173"/>
      <c r="H29" s="173"/>
      <c r="I29" s="174"/>
      <c r="J29" s="157"/>
      <c r="K29" s="158"/>
      <c r="L29" s="188"/>
      <c r="M29" s="189"/>
      <c r="N29" s="189"/>
      <c r="O29" s="190"/>
      <c r="P29" s="157"/>
      <c r="Q29" s="165"/>
      <c r="R29" s="158"/>
      <c r="S29" s="169"/>
      <c r="T29" s="170"/>
      <c r="U29" s="170"/>
      <c r="V29" s="171"/>
      <c r="W29" s="1"/>
    </row>
    <row r="30" spans="1:23" ht="14.25" customHeight="1" x14ac:dyDescent="0.2">
      <c r="A30" s="200" t="s">
        <v>36</v>
      </c>
      <c r="B30" s="201"/>
      <c r="C30" s="201"/>
      <c r="D30" s="202"/>
      <c r="E30" s="182"/>
      <c r="F30" s="183"/>
      <c r="G30" s="183"/>
      <c r="H30" s="183"/>
      <c r="I30" s="184"/>
      <c r="J30" s="103"/>
      <c r="K30" s="156"/>
      <c r="L30" s="185"/>
      <c r="M30" s="186"/>
      <c r="N30" s="186"/>
      <c r="O30" s="187"/>
      <c r="P30" s="103"/>
      <c r="Q30" s="104"/>
      <c r="R30" s="156"/>
      <c r="S30" s="166"/>
      <c r="T30" s="167"/>
      <c r="U30" s="167"/>
      <c r="V30" s="168"/>
      <c r="W30" s="1"/>
    </row>
    <row r="31" spans="1:23" ht="24" customHeight="1" x14ac:dyDescent="0.2">
      <c r="A31" s="203"/>
      <c r="B31" s="204"/>
      <c r="C31" s="204"/>
      <c r="D31" s="205"/>
      <c r="E31" s="172"/>
      <c r="F31" s="173"/>
      <c r="G31" s="173"/>
      <c r="H31" s="173"/>
      <c r="I31" s="174"/>
      <c r="J31" s="157"/>
      <c r="K31" s="158"/>
      <c r="L31" s="188"/>
      <c r="M31" s="189"/>
      <c r="N31" s="189"/>
      <c r="O31" s="190"/>
      <c r="P31" s="157"/>
      <c r="Q31" s="165"/>
      <c r="R31" s="158"/>
      <c r="S31" s="169"/>
      <c r="T31" s="170"/>
      <c r="U31" s="170"/>
      <c r="V31" s="171"/>
      <c r="W31" s="1"/>
    </row>
    <row r="32" spans="1:23" ht="14.25" customHeight="1" x14ac:dyDescent="0.2">
      <c r="A32" s="203"/>
      <c r="B32" s="204"/>
      <c r="C32" s="204"/>
      <c r="D32" s="205"/>
      <c r="E32" s="182"/>
      <c r="F32" s="183"/>
      <c r="G32" s="183"/>
      <c r="H32" s="183"/>
      <c r="I32" s="184"/>
      <c r="J32" s="103"/>
      <c r="K32" s="156"/>
      <c r="L32" s="185"/>
      <c r="M32" s="186"/>
      <c r="N32" s="186"/>
      <c r="O32" s="187"/>
      <c r="P32" s="103"/>
      <c r="Q32" s="104"/>
      <c r="R32" s="156"/>
      <c r="S32" s="166"/>
      <c r="T32" s="167"/>
      <c r="U32" s="167"/>
      <c r="V32" s="168"/>
      <c r="W32" s="1"/>
    </row>
    <row r="33" spans="1:23" ht="24" customHeight="1" x14ac:dyDescent="0.2">
      <c r="A33" s="206"/>
      <c r="B33" s="207"/>
      <c r="C33" s="207"/>
      <c r="D33" s="208"/>
      <c r="E33" s="172"/>
      <c r="F33" s="173"/>
      <c r="G33" s="173"/>
      <c r="H33" s="173"/>
      <c r="I33" s="174"/>
      <c r="J33" s="157"/>
      <c r="K33" s="158"/>
      <c r="L33" s="188"/>
      <c r="M33" s="189"/>
      <c r="N33" s="189"/>
      <c r="O33" s="190"/>
      <c r="P33" s="157"/>
      <c r="Q33" s="165"/>
      <c r="R33" s="158"/>
      <c r="S33" s="169"/>
      <c r="T33" s="170"/>
      <c r="U33" s="170"/>
      <c r="V33" s="171"/>
      <c r="W33" s="1"/>
    </row>
    <row r="34" spans="1:23" ht="14.25" customHeight="1" x14ac:dyDescent="0.2">
      <c r="A34" s="148" t="s">
        <v>37</v>
      </c>
      <c r="B34" s="149"/>
      <c r="C34" s="149"/>
      <c r="D34" s="98"/>
      <c r="E34" s="182"/>
      <c r="F34" s="183"/>
      <c r="G34" s="183"/>
      <c r="H34" s="183"/>
      <c r="I34" s="184"/>
      <c r="J34" s="103"/>
      <c r="K34" s="156"/>
      <c r="L34" s="185"/>
      <c r="M34" s="186"/>
      <c r="N34" s="186"/>
      <c r="O34" s="187"/>
      <c r="P34" s="103"/>
      <c r="Q34" s="104"/>
      <c r="R34" s="156"/>
      <c r="S34" s="166"/>
      <c r="T34" s="167"/>
      <c r="U34" s="167"/>
      <c r="V34" s="168"/>
      <c r="W34" s="1"/>
    </row>
    <row r="35" spans="1:23" ht="24" customHeight="1" x14ac:dyDescent="0.2">
      <c r="A35" s="150"/>
      <c r="B35" s="151"/>
      <c r="C35" s="151"/>
      <c r="D35" s="100"/>
      <c r="E35" s="172"/>
      <c r="F35" s="173"/>
      <c r="G35" s="173"/>
      <c r="H35" s="173"/>
      <c r="I35" s="174"/>
      <c r="J35" s="157"/>
      <c r="K35" s="158"/>
      <c r="L35" s="188"/>
      <c r="M35" s="189"/>
      <c r="N35" s="189"/>
      <c r="O35" s="190"/>
      <c r="P35" s="157"/>
      <c r="Q35" s="165"/>
      <c r="R35" s="158"/>
      <c r="S35" s="169"/>
      <c r="T35" s="170"/>
      <c r="U35" s="170"/>
      <c r="V35" s="171"/>
      <c r="W35" s="1"/>
    </row>
    <row r="36" spans="1:23" ht="14.25" customHeight="1" x14ac:dyDescent="0.2">
      <c r="A36" s="150"/>
      <c r="B36" s="151"/>
      <c r="C36" s="151"/>
      <c r="D36" s="100"/>
      <c r="E36" s="182"/>
      <c r="F36" s="183"/>
      <c r="G36" s="183"/>
      <c r="H36" s="183"/>
      <c r="I36" s="184"/>
      <c r="J36" s="103"/>
      <c r="K36" s="156"/>
      <c r="L36" s="185"/>
      <c r="M36" s="186"/>
      <c r="N36" s="186"/>
      <c r="O36" s="187"/>
      <c r="P36" s="103"/>
      <c r="Q36" s="104"/>
      <c r="R36" s="156"/>
      <c r="S36" s="166"/>
      <c r="T36" s="167"/>
      <c r="U36" s="167"/>
      <c r="V36" s="168"/>
      <c r="W36" s="1"/>
    </row>
    <row r="37" spans="1:23" ht="24" customHeight="1" x14ac:dyDescent="0.2">
      <c r="A37" s="128"/>
      <c r="B37" s="152"/>
      <c r="C37" s="152"/>
      <c r="D37" s="102"/>
      <c r="E37" s="172"/>
      <c r="F37" s="173"/>
      <c r="G37" s="173"/>
      <c r="H37" s="173"/>
      <c r="I37" s="174"/>
      <c r="J37" s="157"/>
      <c r="K37" s="158"/>
      <c r="L37" s="188"/>
      <c r="M37" s="189"/>
      <c r="N37" s="189"/>
      <c r="O37" s="190"/>
      <c r="P37" s="157"/>
      <c r="Q37" s="165"/>
      <c r="R37" s="158"/>
      <c r="S37" s="169"/>
      <c r="T37" s="170"/>
      <c r="U37" s="170"/>
      <c r="V37" s="171"/>
      <c r="W37" s="1"/>
    </row>
    <row r="38" spans="1:23" ht="14.25" customHeight="1" x14ac:dyDescent="0.2">
      <c r="A38" s="148" t="s">
        <v>38</v>
      </c>
      <c r="B38" s="149"/>
      <c r="C38" s="149"/>
      <c r="D38" s="98"/>
      <c r="E38" s="182"/>
      <c r="F38" s="183"/>
      <c r="G38" s="183"/>
      <c r="H38" s="183"/>
      <c r="I38" s="184"/>
      <c r="J38" s="103"/>
      <c r="K38" s="156"/>
      <c r="L38" s="185"/>
      <c r="M38" s="186"/>
      <c r="N38" s="186"/>
      <c r="O38" s="187"/>
      <c r="P38" s="103"/>
      <c r="Q38" s="104"/>
      <c r="R38" s="156"/>
      <c r="S38" s="166"/>
      <c r="T38" s="167"/>
      <c r="U38" s="167"/>
      <c r="V38" s="168"/>
      <c r="W38" s="1"/>
    </row>
    <row r="39" spans="1:23" ht="24" customHeight="1" x14ac:dyDescent="0.2">
      <c r="A39" s="150"/>
      <c r="B39" s="151"/>
      <c r="C39" s="151"/>
      <c r="D39" s="100"/>
      <c r="E39" s="172"/>
      <c r="F39" s="173"/>
      <c r="G39" s="173"/>
      <c r="H39" s="173"/>
      <c r="I39" s="174"/>
      <c r="J39" s="157"/>
      <c r="K39" s="158"/>
      <c r="L39" s="188"/>
      <c r="M39" s="189"/>
      <c r="N39" s="189"/>
      <c r="O39" s="190"/>
      <c r="P39" s="157"/>
      <c r="Q39" s="165"/>
      <c r="R39" s="158"/>
      <c r="S39" s="169"/>
      <c r="T39" s="170"/>
      <c r="U39" s="170"/>
      <c r="V39" s="171"/>
      <c r="W39" s="1"/>
    </row>
    <row r="40" spans="1:23" ht="14.25" customHeight="1" x14ac:dyDescent="0.2">
      <c r="A40" s="150"/>
      <c r="B40" s="151"/>
      <c r="C40" s="151"/>
      <c r="D40" s="100"/>
      <c r="E40" s="182"/>
      <c r="F40" s="183"/>
      <c r="G40" s="183"/>
      <c r="H40" s="183"/>
      <c r="I40" s="184"/>
      <c r="J40" s="103"/>
      <c r="K40" s="156"/>
      <c r="L40" s="185"/>
      <c r="M40" s="186"/>
      <c r="N40" s="186"/>
      <c r="O40" s="187"/>
      <c r="P40" s="103"/>
      <c r="Q40" s="104"/>
      <c r="R40" s="156"/>
      <c r="S40" s="166"/>
      <c r="T40" s="167"/>
      <c r="U40" s="167"/>
      <c r="V40" s="168"/>
      <c r="W40" s="1"/>
    </row>
    <row r="41" spans="1:23" ht="24" customHeight="1" x14ac:dyDescent="0.2">
      <c r="A41" s="128"/>
      <c r="B41" s="152"/>
      <c r="C41" s="152"/>
      <c r="D41" s="102"/>
      <c r="E41" s="172"/>
      <c r="F41" s="173"/>
      <c r="G41" s="173"/>
      <c r="H41" s="173"/>
      <c r="I41" s="174"/>
      <c r="J41" s="157"/>
      <c r="K41" s="158"/>
      <c r="L41" s="188"/>
      <c r="M41" s="189"/>
      <c r="N41" s="189"/>
      <c r="O41" s="190"/>
      <c r="P41" s="157"/>
      <c r="Q41" s="165"/>
      <c r="R41" s="158"/>
      <c r="S41" s="169"/>
      <c r="T41" s="170"/>
      <c r="U41" s="170"/>
      <c r="V41" s="171"/>
      <c r="W41" s="1"/>
    </row>
    <row r="42" spans="1:23" ht="14.25" customHeight="1" x14ac:dyDescent="0.2">
      <c r="A42" s="148" t="s">
        <v>39</v>
      </c>
      <c r="B42" s="149"/>
      <c r="C42" s="149"/>
      <c r="D42" s="98"/>
      <c r="E42" s="182"/>
      <c r="F42" s="183"/>
      <c r="G42" s="183"/>
      <c r="H42" s="183"/>
      <c r="I42" s="184"/>
      <c r="J42" s="103"/>
      <c r="K42" s="156"/>
      <c r="L42" s="185"/>
      <c r="M42" s="186"/>
      <c r="N42" s="186"/>
      <c r="O42" s="187"/>
      <c r="P42" s="103"/>
      <c r="Q42" s="104"/>
      <c r="R42" s="156"/>
      <c r="S42" s="166"/>
      <c r="T42" s="167"/>
      <c r="U42" s="167"/>
      <c r="V42" s="168"/>
      <c r="W42" s="1"/>
    </row>
    <row r="43" spans="1:23" ht="24" customHeight="1" x14ac:dyDescent="0.2">
      <c r="A43" s="150"/>
      <c r="B43" s="151"/>
      <c r="C43" s="151"/>
      <c r="D43" s="100"/>
      <c r="E43" s="172"/>
      <c r="F43" s="173"/>
      <c r="G43" s="173"/>
      <c r="H43" s="173"/>
      <c r="I43" s="174"/>
      <c r="J43" s="157"/>
      <c r="K43" s="158"/>
      <c r="L43" s="188"/>
      <c r="M43" s="189"/>
      <c r="N43" s="189"/>
      <c r="O43" s="190"/>
      <c r="P43" s="157"/>
      <c r="Q43" s="165"/>
      <c r="R43" s="158"/>
      <c r="S43" s="169"/>
      <c r="T43" s="170"/>
      <c r="U43" s="170"/>
      <c r="V43" s="171"/>
      <c r="W43" s="1"/>
    </row>
    <row r="44" spans="1:23" ht="14.25" customHeight="1" x14ac:dyDescent="0.2">
      <c r="A44" s="150"/>
      <c r="B44" s="151"/>
      <c r="C44" s="151"/>
      <c r="D44" s="100"/>
      <c r="E44" s="182"/>
      <c r="F44" s="183"/>
      <c r="G44" s="183"/>
      <c r="H44" s="183"/>
      <c r="I44" s="184"/>
      <c r="J44" s="103"/>
      <c r="K44" s="156"/>
      <c r="L44" s="185"/>
      <c r="M44" s="186"/>
      <c r="N44" s="186"/>
      <c r="O44" s="187"/>
      <c r="P44" s="103"/>
      <c r="Q44" s="104"/>
      <c r="R44" s="156"/>
      <c r="S44" s="166"/>
      <c r="T44" s="167"/>
      <c r="U44" s="167"/>
      <c r="V44" s="168"/>
      <c r="W44" s="1"/>
    </row>
    <row r="45" spans="1:23" ht="24" customHeight="1" x14ac:dyDescent="0.2">
      <c r="A45" s="128"/>
      <c r="B45" s="152"/>
      <c r="C45" s="152"/>
      <c r="D45" s="102"/>
      <c r="E45" s="172"/>
      <c r="F45" s="173"/>
      <c r="G45" s="173"/>
      <c r="H45" s="173"/>
      <c r="I45" s="174"/>
      <c r="J45" s="157"/>
      <c r="K45" s="158"/>
      <c r="L45" s="188"/>
      <c r="M45" s="189"/>
      <c r="N45" s="189"/>
      <c r="O45" s="190"/>
      <c r="P45" s="157"/>
      <c r="Q45" s="165"/>
      <c r="R45" s="158"/>
      <c r="S45" s="169"/>
      <c r="T45" s="170"/>
      <c r="U45" s="170"/>
      <c r="V45" s="171"/>
      <c r="W45" s="1"/>
    </row>
    <row r="46" spans="1:23" ht="14.25" customHeight="1" x14ac:dyDescent="0.2">
      <c r="A46" s="148" t="s">
        <v>40</v>
      </c>
      <c r="B46" s="149"/>
      <c r="C46" s="149"/>
      <c r="D46" s="98"/>
      <c r="E46" s="182"/>
      <c r="F46" s="183"/>
      <c r="G46" s="183"/>
      <c r="H46" s="183"/>
      <c r="I46" s="184"/>
      <c r="J46" s="103"/>
      <c r="K46" s="156"/>
      <c r="L46" s="185"/>
      <c r="M46" s="186"/>
      <c r="N46" s="186"/>
      <c r="O46" s="187"/>
      <c r="P46" s="103"/>
      <c r="Q46" s="104"/>
      <c r="R46" s="156"/>
      <c r="S46" s="166"/>
      <c r="T46" s="167"/>
      <c r="U46" s="167"/>
      <c r="V46" s="168"/>
      <c r="W46" s="1"/>
    </row>
    <row r="47" spans="1:23" ht="24" customHeight="1" x14ac:dyDescent="0.2">
      <c r="A47" s="150"/>
      <c r="B47" s="151"/>
      <c r="C47" s="151"/>
      <c r="D47" s="100"/>
      <c r="E47" s="172"/>
      <c r="F47" s="173"/>
      <c r="G47" s="173"/>
      <c r="H47" s="173"/>
      <c r="I47" s="174"/>
      <c r="J47" s="157"/>
      <c r="K47" s="158"/>
      <c r="L47" s="188"/>
      <c r="M47" s="189"/>
      <c r="N47" s="189"/>
      <c r="O47" s="190"/>
      <c r="P47" s="157"/>
      <c r="Q47" s="165"/>
      <c r="R47" s="158"/>
      <c r="S47" s="169"/>
      <c r="T47" s="170"/>
      <c r="U47" s="170"/>
      <c r="V47" s="171"/>
      <c r="W47" s="1"/>
    </row>
    <row r="48" spans="1:23" ht="14.25" customHeight="1" x14ac:dyDescent="0.2">
      <c r="A48" s="150"/>
      <c r="B48" s="151"/>
      <c r="C48" s="151"/>
      <c r="D48" s="100"/>
      <c r="E48" s="182"/>
      <c r="F48" s="183"/>
      <c r="G48" s="183"/>
      <c r="H48" s="183"/>
      <c r="I48" s="184"/>
      <c r="J48" s="103"/>
      <c r="K48" s="156"/>
      <c r="L48" s="185"/>
      <c r="M48" s="186"/>
      <c r="N48" s="186"/>
      <c r="O48" s="187"/>
      <c r="P48" s="103"/>
      <c r="Q48" s="104"/>
      <c r="R48" s="156"/>
      <c r="S48" s="166"/>
      <c r="T48" s="167"/>
      <c r="U48" s="167"/>
      <c r="V48" s="168"/>
      <c r="W48" s="1"/>
    </row>
    <row r="49" spans="1:31" ht="24" customHeight="1" thickBot="1" x14ac:dyDescent="0.25">
      <c r="A49" s="219"/>
      <c r="B49" s="220"/>
      <c r="C49" s="220"/>
      <c r="D49" s="221"/>
      <c r="E49" s="213"/>
      <c r="F49" s="214"/>
      <c r="G49" s="214"/>
      <c r="H49" s="214"/>
      <c r="I49" s="215"/>
      <c r="J49" s="222"/>
      <c r="K49" s="223"/>
      <c r="L49" s="224"/>
      <c r="M49" s="225"/>
      <c r="N49" s="225"/>
      <c r="O49" s="226"/>
      <c r="P49" s="222"/>
      <c r="Q49" s="227"/>
      <c r="R49" s="223"/>
      <c r="S49" s="210"/>
      <c r="T49" s="211"/>
      <c r="U49" s="211"/>
      <c r="V49" s="212"/>
      <c r="W49" s="1"/>
    </row>
    <row r="50" spans="1:31" x14ac:dyDescent="0.2">
      <c r="A50" s="1"/>
      <c r="B50" s="1"/>
      <c r="C50" s="1"/>
      <c r="D50" s="1"/>
      <c r="E50" s="1"/>
      <c r="F50" s="1"/>
      <c r="G50" s="1"/>
      <c r="H50" s="1"/>
      <c r="I50" s="1"/>
      <c r="J50" s="1"/>
      <c r="K50" s="1"/>
      <c r="L50" s="1"/>
      <c r="M50" s="1"/>
      <c r="N50" s="1"/>
      <c r="O50" s="1"/>
      <c r="P50" s="1"/>
      <c r="Q50" s="1"/>
      <c r="R50" s="1"/>
      <c r="S50" s="1"/>
      <c r="T50" s="1"/>
      <c r="U50" s="1"/>
      <c r="V50" s="1"/>
      <c r="W50" s="1"/>
    </row>
    <row r="51" spans="1:31" x14ac:dyDescent="0.2">
      <c r="A51" s="216" t="s">
        <v>41</v>
      </c>
      <c r="B51" s="216"/>
      <c r="C51" s="216"/>
      <c r="D51" s="216"/>
      <c r="E51" s="216"/>
      <c r="F51" s="216"/>
      <c r="G51" s="216"/>
      <c r="H51" s="216"/>
      <c r="I51" s="216"/>
      <c r="J51" s="216"/>
      <c r="K51" s="216"/>
      <c r="L51" s="216"/>
      <c r="M51" s="216"/>
      <c r="N51" s="216"/>
      <c r="O51" s="216"/>
      <c r="P51" s="216"/>
      <c r="Q51" s="216"/>
      <c r="R51" s="216"/>
      <c r="S51" s="216"/>
      <c r="T51" s="216"/>
      <c r="U51" s="216"/>
      <c r="V51" s="216"/>
      <c r="W51" s="12"/>
    </row>
    <row r="52" spans="1:31" x14ac:dyDescent="0.2">
      <c r="A52" s="216" t="s">
        <v>42</v>
      </c>
      <c r="B52" s="216"/>
      <c r="C52" s="216"/>
      <c r="D52" s="216"/>
      <c r="E52" s="216"/>
      <c r="F52" s="216"/>
      <c r="G52" s="216"/>
      <c r="H52" s="216"/>
      <c r="I52" s="216"/>
      <c r="J52" s="216"/>
      <c r="K52" s="216"/>
      <c r="L52" s="216"/>
      <c r="M52" s="216"/>
      <c r="N52" s="216"/>
      <c r="O52" s="216"/>
      <c r="P52" s="216"/>
      <c r="Q52" s="216"/>
      <c r="R52" s="216"/>
      <c r="S52" s="216"/>
      <c r="T52" s="216"/>
      <c r="U52" s="216"/>
      <c r="V52" s="216"/>
      <c r="W52" s="1"/>
    </row>
    <row r="53" spans="1:31" ht="9.7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31" x14ac:dyDescent="0.2">
      <c r="A54" s="1"/>
      <c r="B54" s="2" t="s">
        <v>0</v>
      </c>
      <c r="C54" s="29"/>
      <c r="D54" s="1" t="s">
        <v>43</v>
      </c>
      <c r="E54" s="29"/>
      <c r="F54" s="1" t="s">
        <v>44</v>
      </c>
      <c r="G54" s="29"/>
      <c r="H54" s="1" t="s">
        <v>45</v>
      </c>
      <c r="I54" s="1"/>
      <c r="J54" s="1"/>
      <c r="K54" s="1"/>
      <c r="L54" s="1"/>
      <c r="M54" s="1"/>
      <c r="N54" s="1"/>
      <c r="O54" s="1"/>
      <c r="P54" s="1"/>
      <c r="Q54" s="1"/>
      <c r="R54" s="1"/>
      <c r="S54" s="1"/>
      <c r="T54" s="1"/>
      <c r="U54" s="1"/>
      <c r="V54" s="1"/>
      <c r="W54" s="1"/>
    </row>
    <row r="55" spans="1:31" ht="9.7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31" ht="24" customHeight="1" x14ac:dyDescent="0.2">
      <c r="A56" s="1"/>
      <c r="B56" s="151" t="e">
        <f>$C$5</f>
        <v>#N/A</v>
      </c>
      <c r="C56" s="151"/>
      <c r="D56" s="151"/>
      <c r="E56" s="151"/>
      <c r="F56" s="151"/>
      <c r="G56" s="151"/>
      <c r="H56" s="217" t="s">
        <v>46</v>
      </c>
      <c r="I56" s="217"/>
      <c r="J56" s="217"/>
      <c r="K56" s="218"/>
      <c r="L56" s="218"/>
      <c r="M56" s="218"/>
      <c r="N56" s="218"/>
      <c r="O56" s="218"/>
      <c r="P56" s="218"/>
      <c r="Q56" s="1" t="s">
        <v>20</v>
      </c>
      <c r="R56" s="1"/>
      <c r="S56" s="1"/>
      <c r="T56" s="1"/>
      <c r="U56" s="1"/>
      <c r="V56" s="1"/>
      <c r="W56" s="1"/>
    </row>
    <row r="57" spans="1:31" x14ac:dyDescent="0.2">
      <c r="A57" s="1"/>
      <c r="B57" s="1"/>
      <c r="C57" s="1"/>
      <c r="D57" s="1"/>
      <c r="E57" s="1"/>
      <c r="F57" s="1"/>
      <c r="G57" s="1"/>
      <c r="H57" s="1"/>
      <c r="I57" s="1"/>
      <c r="J57" s="1"/>
      <c r="K57" s="1"/>
      <c r="L57" s="1"/>
      <c r="M57" s="1"/>
      <c r="N57" s="1"/>
      <c r="O57" s="1"/>
      <c r="P57" s="1"/>
      <c r="Q57" s="1"/>
      <c r="R57" s="1"/>
      <c r="S57" s="1"/>
      <c r="T57" s="1"/>
      <c r="U57" s="1"/>
      <c r="V57" s="1"/>
      <c r="W57" s="1"/>
    </row>
    <row r="58" spans="1:31" x14ac:dyDescent="0.2">
      <c r="A58" s="1"/>
      <c r="B58" s="1"/>
      <c r="C58" s="1"/>
      <c r="D58" s="1"/>
      <c r="E58" s="1"/>
      <c r="F58" s="1"/>
      <c r="G58" s="1"/>
      <c r="H58" s="1"/>
      <c r="I58" s="1"/>
      <c r="J58" s="151"/>
      <c r="K58" s="151"/>
      <c r="L58" s="151"/>
      <c r="M58" s="151"/>
      <c r="N58" s="151"/>
      <c r="O58" s="151"/>
      <c r="P58" s="151"/>
      <c r="Q58" s="151"/>
      <c r="R58" s="151"/>
      <c r="S58" s="151"/>
      <c r="T58" s="151"/>
      <c r="U58" s="151"/>
      <c r="V58" s="151"/>
      <c r="W58" s="151"/>
      <c r="X58" s="151"/>
      <c r="Y58" s="151"/>
      <c r="Z58" s="151"/>
      <c r="AA58" s="151"/>
      <c r="AB58" s="151"/>
      <c r="AC58" s="151"/>
      <c r="AD58" s="151"/>
      <c r="AE58" s="151"/>
    </row>
    <row r="59" spans="1:31" x14ac:dyDescent="0.2">
      <c r="A59" s="1"/>
      <c r="B59" s="1"/>
      <c r="C59" s="1"/>
      <c r="D59" s="1"/>
      <c r="E59" s="1"/>
      <c r="F59" s="1"/>
      <c r="G59" s="1"/>
      <c r="H59" s="1"/>
      <c r="I59" s="1"/>
      <c r="J59" s="1"/>
      <c r="K59" s="1"/>
      <c r="L59" s="1"/>
      <c r="M59" s="1"/>
      <c r="N59" s="1"/>
      <c r="O59" s="1"/>
      <c r="P59" s="1"/>
      <c r="Q59" s="1"/>
      <c r="R59" s="1"/>
      <c r="S59" s="1"/>
      <c r="T59" s="1"/>
      <c r="U59" s="1"/>
      <c r="V59" s="1"/>
      <c r="W59" s="1"/>
    </row>
  </sheetData>
  <dataConsolidate/>
  <mergeCells count="159">
    <mergeCell ref="A42:D45"/>
    <mergeCell ref="E42:I42"/>
    <mergeCell ref="J42:K43"/>
    <mergeCell ref="L42:O43"/>
    <mergeCell ref="P42:R43"/>
    <mergeCell ref="S42:V43"/>
    <mergeCell ref="E43:I43"/>
    <mergeCell ref="E44:I44"/>
    <mergeCell ref="J44:K45"/>
    <mergeCell ref="L44:O45"/>
    <mergeCell ref="P44:R45"/>
    <mergeCell ref="S44:V45"/>
    <mergeCell ref="E45:I45"/>
    <mergeCell ref="B56:G56"/>
    <mergeCell ref="X3:AH6"/>
    <mergeCell ref="X7:AH11"/>
    <mergeCell ref="J58:AE58"/>
    <mergeCell ref="S48:V49"/>
    <mergeCell ref="E49:I49"/>
    <mergeCell ref="A51:V51"/>
    <mergeCell ref="A52:V52"/>
    <mergeCell ref="H56:J56"/>
    <mergeCell ref="K56:P56"/>
    <mergeCell ref="A46:D49"/>
    <mergeCell ref="E46:I46"/>
    <mergeCell ref="J46:K47"/>
    <mergeCell ref="L46:O47"/>
    <mergeCell ref="P46:R47"/>
    <mergeCell ref="S46:V47"/>
    <mergeCell ref="E47:I47"/>
    <mergeCell ref="E48:I48"/>
    <mergeCell ref="J48:K49"/>
    <mergeCell ref="L48:O49"/>
    <mergeCell ref="P48:R49"/>
    <mergeCell ref="A38:D41"/>
    <mergeCell ref="E38:I38"/>
    <mergeCell ref="J38:K39"/>
    <mergeCell ref="L38:O39"/>
    <mergeCell ref="P38:R39"/>
    <mergeCell ref="S38:V39"/>
    <mergeCell ref="E39:I39"/>
    <mergeCell ref="E40:I40"/>
    <mergeCell ref="J40:K41"/>
    <mergeCell ref="L40:O41"/>
    <mergeCell ref="P40:R41"/>
    <mergeCell ref="S40:V41"/>
    <mergeCell ref="E41:I41"/>
    <mergeCell ref="E35:I35"/>
    <mergeCell ref="E36:I36"/>
    <mergeCell ref="J36:K37"/>
    <mergeCell ref="L36:O37"/>
    <mergeCell ref="P36:R37"/>
    <mergeCell ref="S36:V37"/>
    <mergeCell ref="E37:I37"/>
    <mergeCell ref="J32:K33"/>
    <mergeCell ref="L32:O33"/>
    <mergeCell ref="P32:R33"/>
    <mergeCell ref="S32:V33"/>
    <mergeCell ref="E33:I33"/>
    <mergeCell ref="S34:V35"/>
    <mergeCell ref="E32:I32"/>
    <mergeCell ref="A34:D37"/>
    <mergeCell ref="E34:I34"/>
    <mergeCell ref="J34:K35"/>
    <mergeCell ref="L34:O35"/>
    <mergeCell ref="P34:R35"/>
    <mergeCell ref="P28:R29"/>
    <mergeCell ref="S28:V29"/>
    <mergeCell ref="E29:I29"/>
    <mergeCell ref="A30:D33"/>
    <mergeCell ref="E30:I30"/>
    <mergeCell ref="J30:K31"/>
    <mergeCell ref="L30:O31"/>
    <mergeCell ref="P30:R31"/>
    <mergeCell ref="S30:V31"/>
    <mergeCell ref="E31:I31"/>
    <mergeCell ref="A26:D29"/>
    <mergeCell ref="E26:I26"/>
    <mergeCell ref="J26:K27"/>
    <mergeCell ref="L26:O27"/>
    <mergeCell ref="P26:R27"/>
    <mergeCell ref="S26:V27"/>
    <mergeCell ref="E27:I27"/>
    <mergeCell ref="E28:I28"/>
    <mergeCell ref="J28:K29"/>
    <mergeCell ref="L28:O29"/>
    <mergeCell ref="A22:D25"/>
    <mergeCell ref="E22:I22"/>
    <mergeCell ref="J22:K23"/>
    <mergeCell ref="L22:O23"/>
    <mergeCell ref="P22:R23"/>
    <mergeCell ref="S22:V23"/>
    <mergeCell ref="E23:I23"/>
    <mergeCell ref="E24:I24"/>
    <mergeCell ref="J24:K25"/>
    <mergeCell ref="L24:O25"/>
    <mergeCell ref="P24:R25"/>
    <mergeCell ref="S24:V25"/>
    <mergeCell ref="E25:I25"/>
    <mergeCell ref="A18:D21"/>
    <mergeCell ref="E18:I18"/>
    <mergeCell ref="J18:K19"/>
    <mergeCell ref="L18:O19"/>
    <mergeCell ref="P18:R19"/>
    <mergeCell ref="S18:V19"/>
    <mergeCell ref="E19:I19"/>
    <mergeCell ref="E20:I20"/>
    <mergeCell ref="J20:K21"/>
    <mergeCell ref="L20:O21"/>
    <mergeCell ref="P20:R21"/>
    <mergeCell ref="S20:V21"/>
    <mergeCell ref="E21:I21"/>
    <mergeCell ref="A14:D17"/>
    <mergeCell ref="E14:I14"/>
    <mergeCell ref="J14:K15"/>
    <mergeCell ref="L14:O15"/>
    <mergeCell ref="P14:R15"/>
    <mergeCell ref="S14:V15"/>
    <mergeCell ref="E15:I15"/>
    <mergeCell ref="K10:L11"/>
    <mergeCell ref="M10:O11"/>
    <mergeCell ref="A12:D13"/>
    <mergeCell ref="E12:I12"/>
    <mergeCell ref="J12:K13"/>
    <mergeCell ref="L12:O13"/>
    <mergeCell ref="E16:I16"/>
    <mergeCell ref="J16:K17"/>
    <mergeCell ref="L16:O17"/>
    <mergeCell ref="P16:R17"/>
    <mergeCell ref="S16:V17"/>
    <mergeCell ref="E17:I17"/>
    <mergeCell ref="P12:R13"/>
    <mergeCell ref="S12:V13"/>
    <mergeCell ref="E13:I13"/>
    <mergeCell ref="A7:B11"/>
    <mergeCell ref="C7:G9"/>
    <mergeCell ref="I7:J11"/>
    <mergeCell ref="K7:N9"/>
    <mergeCell ref="O7:O9"/>
    <mergeCell ref="C10:D11"/>
    <mergeCell ref="E10:H11"/>
    <mergeCell ref="I1:V1"/>
    <mergeCell ref="A2:V2"/>
    <mergeCell ref="Q3:U3"/>
    <mergeCell ref="M4:V4"/>
    <mergeCell ref="I5:J6"/>
    <mergeCell ref="L5:M5"/>
    <mergeCell ref="N5:V5"/>
    <mergeCell ref="L6:O6"/>
    <mergeCell ref="D1:E1"/>
    <mergeCell ref="G1:H1"/>
    <mergeCell ref="A5:B6"/>
    <mergeCell ref="V7:V8"/>
    <mergeCell ref="Q7:U8"/>
    <mergeCell ref="Q9:U10"/>
    <mergeCell ref="V9:V10"/>
    <mergeCell ref="C5:H6"/>
    <mergeCell ref="P7:P11"/>
    <mergeCell ref="Q11:U11"/>
  </mergeCells>
  <phoneticPr fontId="3"/>
  <dataValidations count="3">
    <dataValidation type="list" allowBlank="1" showInputMessage="1" showErrorMessage="1" sqref="V7:V11" xr:uid="{00000000-0002-0000-0100-000000000000}">
      <formula1>$AI$3:$AI$5</formula1>
    </dataValidation>
    <dataValidation type="list" allowBlank="1" showInputMessage="1" showErrorMessage="1" sqref="H8" xr:uid="{00000000-0002-0000-0100-000001000000}">
      <formula1>$AI$3:$AI$4</formula1>
    </dataValidation>
    <dataValidation allowBlank="1" showInputMessage="1" showErrorMessage="1" promptTitle="和暦で入力してください" prompt="例　平成12．4．2" sqref="L14:O49" xr:uid="{00000000-0002-0000-0100-000002000000}"/>
  </dataValidations>
  <pageMargins left="0.7" right="0.7" top="0.75" bottom="0.75" header="0.3" footer="0.3"/>
  <pageSetup paperSize="9" scale="85" orientation="portrait" r:id="rId1"/>
  <headerFooter alignWithMargins="0">
    <oddFooter>&amp;C10-1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2:AA51"/>
  <sheetViews>
    <sheetView zoomScaleNormal="100" workbookViewId="0">
      <selection activeCell="F7" sqref="F7"/>
    </sheetView>
  </sheetViews>
  <sheetFormatPr defaultColWidth="7.6640625" defaultRowHeight="15" x14ac:dyDescent="0.2"/>
  <cols>
    <col min="1" max="20" width="7.6640625" style="57"/>
    <col min="21" max="21" width="7.6640625" style="57" customWidth="1"/>
    <col min="22" max="27" width="7.6640625" style="57" hidden="1" customWidth="1"/>
    <col min="28" max="16384" width="7.6640625" style="57"/>
  </cols>
  <sheetData>
    <row r="2" spans="2:26" x14ac:dyDescent="0.2">
      <c r="B2" s="57" t="s">
        <v>47</v>
      </c>
    </row>
    <row r="3" spans="2:26" x14ac:dyDescent="0.2">
      <c r="B3" s="58"/>
      <c r="C3" s="58"/>
      <c r="D3" s="58"/>
      <c r="E3" s="58"/>
      <c r="F3" s="58"/>
      <c r="G3" s="58"/>
      <c r="H3" s="58"/>
      <c r="I3" s="58"/>
      <c r="J3" s="58"/>
      <c r="K3" s="58"/>
      <c r="L3" s="58"/>
      <c r="M3" s="58"/>
      <c r="N3" s="58"/>
      <c r="O3" s="58"/>
      <c r="P3" s="58"/>
      <c r="Q3" s="58"/>
      <c r="R3" s="58"/>
      <c r="S3" s="58"/>
      <c r="T3" s="58"/>
      <c r="U3" s="61"/>
      <c r="Z3" s="57" t="s">
        <v>48</v>
      </c>
    </row>
    <row r="4" spans="2:26" x14ac:dyDescent="0.2">
      <c r="B4" s="58"/>
      <c r="C4" s="58"/>
      <c r="D4" s="58"/>
      <c r="E4" s="58"/>
      <c r="F4" s="58"/>
      <c r="G4" s="58"/>
      <c r="H4" s="58"/>
      <c r="I4" s="58"/>
      <c r="J4" s="58"/>
      <c r="K4" s="58"/>
      <c r="L4" s="58"/>
      <c r="M4" s="58"/>
      <c r="N4" s="58"/>
      <c r="O4" s="58"/>
      <c r="P4" s="58"/>
      <c r="Q4" s="58"/>
      <c r="R4" s="58"/>
      <c r="S4" s="58"/>
      <c r="T4" s="58"/>
      <c r="U4" s="61"/>
      <c r="Z4" s="57" t="s">
        <v>49</v>
      </c>
    </row>
    <row r="5" spans="2:26" x14ac:dyDescent="0.2">
      <c r="B5" s="58"/>
      <c r="C5" s="228" t="s">
        <v>50</v>
      </c>
      <c r="D5" s="229"/>
      <c r="E5" s="229"/>
      <c r="F5" s="230" t="s">
        <v>51</v>
      </c>
      <c r="G5" s="230"/>
      <c r="H5" s="230"/>
      <c r="I5" s="228" t="s">
        <v>52</v>
      </c>
      <c r="J5" s="229"/>
      <c r="K5" s="231"/>
      <c r="L5" s="228" t="s">
        <v>53</v>
      </c>
      <c r="M5" s="229"/>
      <c r="N5" s="231"/>
      <c r="O5" s="68" t="s">
        <v>54</v>
      </c>
      <c r="P5" s="61"/>
      <c r="Q5" s="61"/>
      <c r="R5" s="61"/>
      <c r="S5" s="61"/>
      <c r="T5" s="61"/>
      <c r="U5" s="61"/>
      <c r="V5" s="57" t="s">
        <v>55</v>
      </c>
      <c r="Z5" s="57" t="s">
        <v>56</v>
      </c>
    </row>
    <row r="6" spans="2:26" ht="35.1" customHeight="1" x14ac:dyDescent="0.2">
      <c r="B6" s="58"/>
      <c r="C6" s="232" t="s">
        <v>57</v>
      </c>
      <c r="D6" s="233"/>
      <c r="E6" s="233"/>
      <c r="F6" s="234" t="s">
        <v>700</v>
      </c>
      <c r="G6" s="234"/>
      <c r="H6" s="234"/>
      <c r="I6" s="232"/>
      <c r="J6" s="233"/>
      <c r="K6" s="235"/>
      <c r="L6" s="232" t="s">
        <v>58</v>
      </c>
      <c r="M6" s="233"/>
      <c r="N6" s="235"/>
      <c r="O6" s="61"/>
      <c r="P6" s="61"/>
      <c r="Q6" s="61"/>
      <c r="R6" s="61"/>
      <c r="S6" s="61"/>
      <c r="T6" s="61"/>
      <c r="U6" s="61"/>
      <c r="V6" s="57" t="s">
        <v>59</v>
      </c>
    </row>
    <row r="7" spans="2:26" x14ac:dyDescent="0.2">
      <c r="B7" s="58"/>
      <c r="C7" s="58"/>
      <c r="D7" s="58"/>
      <c r="E7" s="58"/>
      <c r="F7" s="58"/>
      <c r="G7" s="58"/>
      <c r="H7" s="58"/>
      <c r="I7" s="58"/>
      <c r="J7" s="58"/>
      <c r="K7" s="58"/>
      <c r="L7" s="58"/>
      <c r="M7" s="58"/>
      <c r="N7" s="58"/>
      <c r="O7" s="58"/>
      <c r="P7" s="58"/>
      <c r="Q7" s="67"/>
      <c r="R7" s="67"/>
      <c r="S7" s="58"/>
      <c r="T7" s="58"/>
      <c r="U7" s="61"/>
      <c r="V7" s="57" t="s">
        <v>60</v>
      </c>
    </row>
    <row r="8" spans="2:26" x14ac:dyDescent="0.2">
      <c r="B8" s="66"/>
      <c r="C8" s="228" t="s">
        <v>61</v>
      </c>
      <c r="D8" s="229"/>
      <c r="E8" s="229"/>
      <c r="F8" s="229"/>
      <c r="G8" s="229"/>
      <c r="H8" s="229"/>
      <c r="I8" s="231"/>
      <c r="J8" s="230" t="s">
        <v>62</v>
      </c>
      <c r="K8" s="230"/>
      <c r="L8" s="230"/>
      <c r="M8" s="230"/>
      <c r="N8" s="230" t="s">
        <v>63</v>
      </c>
      <c r="O8" s="230"/>
      <c r="P8" s="230"/>
      <c r="Q8" s="58"/>
      <c r="R8" s="58"/>
      <c r="S8" s="58"/>
      <c r="T8" s="58"/>
      <c r="U8" s="61"/>
      <c r="V8" s="57" t="s">
        <v>64</v>
      </c>
    </row>
    <row r="9" spans="2:26" x14ac:dyDescent="0.2">
      <c r="B9" s="88" t="s">
        <v>65</v>
      </c>
      <c r="C9" s="236" t="s">
        <v>66</v>
      </c>
      <c r="D9" s="237"/>
      <c r="E9" s="237"/>
      <c r="F9" s="237"/>
      <c r="G9" s="65"/>
      <c r="H9" s="238" t="s">
        <v>67</v>
      </c>
      <c r="I9" s="238"/>
      <c r="J9" s="238" t="s">
        <v>68</v>
      </c>
      <c r="K9" s="238"/>
      <c r="L9" s="238"/>
      <c r="M9" s="238"/>
      <c r="N9" s="88" t="s">
        <v>69</v>
      </c>
      <c r="O9" s="88" t="s">
        <v>70</v>
      </c>
      <c r="P9" s="64" t="s">
        <v>71</v>
      </c>
      <c r="Q9" s="58"/>
      <c r="R9" s="58"/>
      <c r="S9" s="58"/>
      <c r="T9" s="58"/>
      <c r="U9" s="61"/>
      <c r="V9" s="57" t="s">
        <v>72</v>
      </c>
    </row>
    <row r="10" spans="2:26" ht="35.1" customHeight="1" x14ac:dyDescent="0.2">
      <c r="B10" s="63">
        <v>1</v>
      </c>
      <c r="C10" s="234"/>
      <c r="D10" s="234"/>
      <c r="E10" s="234"/>
      <c r="F10" s="239" t="s">
        <v>73</v>
      </c>
      <c r="G10" s="240"/>
      <c r="H10" s="234" t="s">
        <v>48</v>
      </c>
      <c r="I10" s="234"/>
      <c r="J10" s="241"/>
      <c r="K10" s="241"/>
      <c r="L10" s="241"/>
      <c r="M10" s="241"/>
      <c r="N10" s="62"/>
      <c r="O10" s="62"/>
      <c r="P10" s="62"/>
      <c r="Q10" s="58"/>
      <c r="R10" s="58"/>
      <c r="S10" s="58"/>
      <c r="T10" s="58"/>
      <c r="U10" s="61"/>
      <c r="V10" s="57" t="s">
        <v>74</v>
      </c>
    </row>
    <row r="11" spans="2:26" x14ac:dyDescent="0.2">
      <c r="B11" s="58"/>
      <c r="C11" s="230" t="s">
        <v>75</v>
      </c>
      <c r="D11" s="230"/>
      <c r="E11" s="230" t="s">
        <v>76</v>
      </c>
      <c r="F11" s="230"/>
      <c r="G11" s="230"/>
      <c r="H11" s="230"/>
      <c r="I11" s="230"/>
      <c r="J11" s="230" t="s">
        <v>77</v>
      </c>
      <c r="K11" s="230"/>
      <c r="L11" s="230" t="s">
        <v>17</v>
      </c>
      <c r="M11" s="230"/>
      <c r="N11" s="230" t="s">
        <v>78</v>
      </c>
      <c r="O11" s="230"/>
      <c r="P11" s="230"/>
      <c r="Q11" s="230"/>
      <c r="R11" s="230"/>
      <c r="S11" s="58"/>
      <c r="T11" s="58"/>
      <c r="V11" s="57" t="s">
        <v>79</v>
      </c>
    </row>
    <row r="12" spans="2:26" x14ac:dyDescent="0.2">
      <c r="B12" s="58"/>
      <c r="C12" s="238" t="s">
        <v>80</v>
      </c>
      <c r="D12" s="238"/>
      <c r="E12" s="238" t="s">
        <v>81</v>
      </c>
      <c r="F12" s="238"/>
      <c r="G12" s="238"/>
      <c r="H12" s="238"/>
      <c r="I12" s="238"/>
      <c r="J12" s="238" t="s">
        <v>82</v>
      </c>
      <c r="K12" s="238"/>
      <c r="L12" s="238" t="s">
        <v>83</v>
      </c>
      <c r="M12" s="238"/>
      <c r="N12" s="238" t="s">
        <v>84</v>
      </c>
      <c r="O12" s="238"/>
      <c r="P12" s="238"/>
      <c r="Q12" s="238"/>
      <c r="R12" s="238"/>
      <c r="S12" s="58"/>
      <c r="T12" s="58"/>
      <c r="V12" s="57" t="s">
        <v>85</v>
      </c>
    </row>
    <row r="13" spans="2:26" ht="34.5" customHeight="1" x14ac:dyDescent="0.2">
      <c r="B13" s="58"/>
      <c r="C13" s="243"/>
      <c r="D13" s="243"/>
      <c r="E13" s="234"/>
      <c r="F13" s="234"/>
      <c r="G13" s="234"/>
      <c r="H13" s="234"/>
      <c r="I13" s="234"/>
      <c r="J13" s="234"/>
      <c r="K13" s="234"/>
      <c r="L13" s="234"/>
      <c r="M13" s="234"/>
      <c r="N13" s="244"/>
      <c r="O13" s="244"/>
      <c r="P13" s="244"/>
      <c r="Q13" s="244"/>
      <c r="R13" s="244"/>
      <c r="S13" s="58"/>
      <c r="T13" s="58"/>
      <c r="V13" s="57" t="s">
        <v>86</v>
      </c>
    </row>
    <row r="14" spans="2:26" x14ac:dyDescent="0.2">
      <c r="B14" s="58"/>
      <c r="C14" s="58"/>
      <c r="D14" s="58"/>
      <c r="E14" s="58"/>
      <c r="F14" s="58"/>
      <c r="G14" s="58"/>
      <c r="H14" s="58"/>
      <c r="I14" s="58"/>
      <c r="J14" s="58"/>
      <c r="K14" s="58"/>
      <c r="L14" s="58"/>
      <c r="M14" s="58"/>
      <c r="N14" s="58"/>
      <c r="O14" s="58"/>
      <c r="P14" s="58"/>
      <c r="Q14" s="58"/>
      <c r="R14" s="58"/>
      <c r="S14" s="58"/>
      <c r="T14" s="58"/>
      <c r="V14" s="57" t="s">
        <v>87</v>
      </c>
    </row>
    <row r="15" spans="2:26" x14ac:dyDescent="0.2">
      <c r="B15" s="242" t="s">
        <v>88</v>
      </c>
      <c r="C15" s="242"/>
      <c r="D15" s="58" t="s">
        <v>89</v>
      </c>
      <c r="E15" s="58"/>
      <c r="F15" s="58"/>
      <c r="G15" s="58"/>
      <c r="H15" s="58"/>
      <c r="I15" s="58" t="s">
        <v>90</v>
      </c>
      <c r="J15" s="58"/>
      <c r="K15" s="58"/>
      <c r="L15" s="58"/>
      <c r="M15" s="58"/>
      <c r="N15" s="58"/>
      <c r="O15" s="58"/>
      <c r="P15" s="58"/>
      <c r="Q15" s="58"/>
      <c r="R15" s="58"/>
      <c r="S15" s="58"/>
      <c r="T15" s="58"/>
      <c r="V15" s="57" t="s">
        <v>91</v>
      </c>
    </row>
    <row r="16" spans="2:26" x14ac:dyDescent="0.2">
      <c r="B16" s="58"/>
      <c r="C16" s="58"/>
      <c r="D16" s="87" t="s">
        <v>92</v>
      </c>
      <c r="E16" s="228" t="s">
        <v>93</v>
      </c>
      <c r="F16" s="231"/>
      <c r="G16" s="87" t="s">
        <v>94</v>
      </c>
      <c r="H16" s="60"/>
      <c r="I16" s="87" t="s">
        <v>92</v>
      </c>
      <c r="J16" s="230" t="s">
        <v>93</v>
      </c>
      <c r="K16" s="230"/>
      <c r="L16" s="87" t="s">
        <v>94</v>
      </c>
      <c r="M16" s="60"/>
      <c r="N16" s="87" t="s">
        <v>92</v>
      </c>
      <c r="O16" s="230" t="s">
        <v>93</v>
      </c>
      <c r="P16" s="230"/>
      <c r="Q16" s="87" t="s">
        <v>94</v>
      </c>
      <c r="R16" s="58"/>
      <c r="S16" s="58"/>
      <c r="T16" s="58"/>
      <c r="V16" s="57" t="s">
        <v>95</v>
      </c>
    </row>
    <row r="17" spans="2:25" x14ac:dyDescent="0.2">
      <c r="B17" s="58"/>
      <c r="C17" s="58">
        <v>1</v>
      </c>
      <c r="D17" s="86"/>
      <c r="E17" s="245"/>
      <c r="F17" s="246"/>
      <c r="G17" s="86"/>
      <c r="H17" s="59">
        <v>21</v>
      </c>
      <c r="I17" s="86"/>
      <c r="J17" s="245"/>
      <c r="K17" s="246"/>
      <c r="L17" s="86"/>
      <c r="M17" s="59">
        <v>41</v>
      </c>
      <c r="N17" s="86"/>
      <c r="O17" s="245"/>
      <c r="P17" s="246"/>
      <c r="Q17" s="86"/>
      <c r="R17" s="58"/>
      <c r="S17" s="58"/>
      <c r="T17" s="58"/>
      <c r="V17" s="57" t="s">
        <v>96</v>
      </c>
    </row>
    <row r="18" spans="2:25" x14ac:dyDescent="0.2">
      <c r="B18" s="58"/>
      <c r="C18" s="58">
        <v>2</v>
      </c>
      <c r="D18" s="86"/>
      <c r="E18" s="243"/>
      <c r="F18" s="243"/>
      <c r="G18" s="86"/>
      <c r="H18" s="59">
        <v>22</v>
      </c>
      <c r="I18" s="86"/>
      <c r="J18" s="243"/>
      <c r="K18" s="243"/>
      <c r="L18" s="86"/>
      <c r="M18" s="59">
        <v>42</v>
      </c>
      <c r="N18" s="86"/>
      <c r="O18" s="243"/>
      <c r="P18" s="243"/>
      <c r="Q18" s="86"/>
      <c r="R18" s="58"/>
      <c r="S18" s="58"/>
      <c r="T18" s="58"/>
      <c r="V18" s="57" t="s">
        <v>97</v>
      </c>
    </row>
    <row r="19" spans="2:25" x14ac:dyDescent="0.2">
      <c r="B19" s="58"/>
      <c r="C19" s="58">
        <v>3</v>
      </c>
      <c r="D19" s="86"/>
      <c r="E19" s="243"/>
      <c r="F19" s="243"/>
      <c r="G19" s="86"/>
      <c r="H19" s="59">
        <v>23</v>
      </c>
      <c r="I19" s="86"/>
      <c r="J19" s="243"/>
      <c r="K19" s="243"/>
      <c r="L19" s="86"/>
      <c r="M19" s="59">
        <v>43</v>
      </c>
      <c r="N19" s="86"/>
      <c r="O19" s="243"/>
      <c r="P19" s="243"/>
      <c r="Q19" s="86"/>
      <c r="R19" s="58"/>
      <c r="S19" s="58"/>
      <c r="T19" s="58"/>
      <c r="V19" s="57" t="s">
        <v>98</v>
      </c>
      <c r="W19" s="57">
        <v>1</v>
      </c>
      <c r="Y19" s="57" t="s">
        <v>99</v>
      </c>
    </row>
    <row r="20" spans="2:25" x14ac:dyDescent="0.2">
      <c r="B20" s="58"/>
      <c r="C20" s="58">
        <v>4</v>
      </c>
      <c r="D20" s="86"/>
      <c r="E20" s="243"/>
      <c r="F20" s="243"/>
      <c r="G20" s="86"/>
      <c r="H20" s="59">
        <v>24</v>
      </c>
      <c r="I20" s="86"/>
      <c r="J20" s="243"/>
      <c r="K20" s="243"/>
      <c r="L20" s="86"/>
      <c r="M20" s="59">
        <v>44</v>
      </c>
      <c r="N20" s="86"/>
      <c r="O20" s="243"/>
      <c r="P20" s="243"/>
      <c r="Q20" s="86"/>
      <c r="R20" s="58"/>
      <c r="S20" s="58"/>
      <c r="T20" s="58"/>
      <c r="V20" s="57" t="s">
        <v>100</v>
      </c>
      <c r="W20" s="57">
        <v>2</v>
      </c>
      <c r="Y20" s="57" t="s">
        <v>101</v>
      </c>
    </row>
    <row r="21" spans="2:25" x14ac:dyDescent="0.2">
      <c r="B21" s="58"/>
      <c r="C21" s="58">
        <v>5</v>
      </c>
      <c r="D21" s="86"/>
      <c r="E21" s="243"/>
      <c r="F21" s="243"/>
      <c r="G21" s="86"/>
      <c r="H21" s="59">
        <v>25</v>
      </c>
      <c r="I21" s="86"/>
      <c r="J21" s="243"/>
      <c r="K21" s="243"/>
      <c r="L21" s="86"/>
      <c r="M21" s="59">
        <v>45</v>
      </c>
      <c r="N21" s="86"/>
      <c r="O21" s="243"/>
      <c r="P21" s="243"/>
      <c r="Q21" s="86"/>
      <c r="R21" s="58"/>
      <c r="S21" s="58"/>
      <c r="T21" s="58"/>
      <c r="V21" s="57" t="s">
        <v>102</v>
      </c>
      <c r="W21" s="57">
        <v>3</v>
      </c>
    </row>
    <row r="22" spans="2:25" x14ac:dyDescent="0.2">
      <c r="B22" s="58"/>
      <c r="C22" s="58">
        <v>6</v>
      </c>
      <c r="D22" s="86"/>
      <c r="E22" s="243"/>
      <c r="F22" s="243"/>
      <c r="G22" s="86"/>
      <c r="H22" s="59">
        <v>26</v>
      </c>
      <c r="I22" s="86"/>
      <c r="J22" s="243"/>
      <c r="K22" s="243"/>
      <c r="L22" s="86"/>
      <c r="M22" s="59">
        <v>46</v>
      </c>
      <c r="N22" s="86"/>
      <c r="O22" s="243"/>
      <c r="P22" s="243"/>
      <c r="Q22" s="86"/>
      <c r="R22" s="58"/>
      <c r="S22" s="58"/>
      <c r="T22" s="58"/>
      <c r="V22" s="57" t="s">
        <v>103</v>
      </c>
      <c r="W22" s="57">
        <v>4</v>
      </c>
    </row>
    <row r="23" spans="2:25" x14ac:dyDescent="0.2">
      <c r="B23" s="58"/>
      <c r="C23" s="58">
        <v>7</v>
      </c>
      <c r="D23" s="86"/>
      <c r="E23" s="243"/>
      <c r="F23" s="243"/>
      <c r="G23" s="86"/>
      <c r="H23" s="59">
        <v>27</v>
      </c>
      <c r="I23" s="86"/>
      <c r="J23" s="243"/>
      <c r="K23" s="243"/>
      <c r="L23" s="86"/>
      <c r="M23" s="59">
        <v>47</v>
      </c>
      <c r="N23" s="86"/>
      <c r="O23" s="243"/>
      <c r="P23" s="243"/>
      <c r="Q23" s="86"/>
      <c r="R23" s="58"/>
      <c r="S23" s="58"/>
      <c r="T23" s="58"/>
      <c r="V23" s="57" t="s">
        <v>104</v>
      </c>
    </row>
    <row r="24" spans="2:25" x14ac:dyDescent="0.2">
      <c r="B24" s="58"/>
      <c r="C24" s="58">
        <v>8</v>
      </c>
      <c r="D24" s="86"/>
      <c r="E24" s="243"/>
      <c r="F24" s="243"/>
      <c r="G24" s="86"/>
      <c r="H24" s="59">
        <v>28</v>
      </c>
      <c r="I24" s="86"/>
      <c r="J24" s="243"/>
      <c r="K24" s="243"/>
      <c r="L24" s="86"/>
      <c r="M24" s="59">
        <v>48</v>
      </c>
      <c r="N24" s="86"/>
      <c r="O24" s="243"/>
      <c r="P24" s="243"/>
      <c r="Q24" s="86"/>
      <c r="R24" s="58"/>
      <c r="S24" s="58"/>
      <c r="T24" s="58"/>
      <c r="V24" s="57" t="s">
        <v>105</v>
      </c>
    </row>
    <row r="25" spans="2:25" x14ac:dyDescent="0.2">
      <c r="B25" s="58"/>
      <c r="C25" s="58">
        <v>9</v>
      </c>
      <c r="D25" s="86"/>
      <c r="E25" s="243"/>
      <c r="F25" s="243"/>
      <c r="G25" s="86"/>
      <c r="H25" s="59">
        <v>29</v>
      </c>
      <c r="I25" s="86"/>
      <c r="J25" s="243"/>
      <c r="K25" s="243"/>
      <c r="L25" s="86"/>
      <c r="M25" s="59">
        <v>49</v>
      </c>
      <c r="N25" s="86"/>
      <c r="O25" s="243"/>
      <c r="P25" s="243"/>
      <c r="Q25" s="86"/>
      <c r="R25" s="58"/>
      <c r="S25" s="58"/>
      <c r="T25" s="58"/>
      <c r="V25" s="57" t="s">
        <v>106</v>
      </c>
    </row>
    <row r="26" spans="2:25" x14ac:dyDescent="0.2">
      <c r="B26" s="58"/>
      <c r="C26" s="58">
        <v>10</v>
      </c>
      <c r="D26" s="86"/>
      <c r="E26" s="243"/>
      <c r="F26" s="243"/>
      <c r="G26" s="86"/>
      <c r="H26" s="59">
        <v>30</v>
      </c>
      <c r="I26" s="86"/>
      <c r="J26" s="243"/>
      <c r="K26" s="243"/>
      <c r="L26" s="86"/>
      <c r="M26" s="59">
        <v>50</v>
      </c>
      <c r="N26" s="86"/>
      <c r="O26" s="243"/>
      <c r="P26" s="243"/>
      <c r="Q26" s="86"/>
      <c r="R26" s="58"/>
      <c r="S26" s="58"/>
      <c r="T26" s="58"/>
      <c r="V26" s="57" t="s">
        <v>107</v>
      </c>
    </row>
    <row r="27" spans="2:25" x14ac:dyDescent="0.2">
      <c r="B27" s="58"/>
      <c r="C27" s="58">
        <v>11</v>
      </c>
      <c r="D27" s="86"/>
      <c r="E27" s="243"/>
      <c r="F27" s="243"/>
      <c r="G27" s="86"/>
      <c r="H27" s="59">
        <v>31</v>
      </c>
      <c r="I27" s="86"/>
      <c r="J27" s="243"/>
      <c r="K27" s="243"/>
      <c r="L27" s="86"/>
      <c r="M27" s="59">
        <v>51</v>
      </c>
      <c r="N27" s="86"/>
      <c r="O27" s="243"/>
      <c r="P27" s="243"/>
      <c r="Q27" s="86"/>
      <c r="R27" s="58"/>
      <c r="S27" s="58"/>
      <c r="T27" s="58"/>
      <c r="V27" s="57" t="s">
        <v>108</v>
      </c>
    </row>
    <row r="28" spans="2:25" x14ac:dyDescent="0.2">
      <c r="B28" s="58"/>
      <c r="C28" s="58">
        <v>12</v>
      </c>
      <c r="D28" s="86"/>
      <c r="E28" s="243"/>
      <c r="F28" s="243"/>
      <c r="G28" s="86"/>
      <c r="H28" s="59">
        <v>32</v>
      </c>
      <c r="I28" s="86"/>
      <c r="J28" s="243"/>
      <c r="K28" s="243"/>
      <c r="L28" s="86"/>
      <c r="M28" s="59">
        <v>52</v>
      </c>
      <c r="N28" s="86"/>
      <c r="O28" s="243"/>
      <c r="P28" s="243"/>
      <c r="Q28" s="86"/>
      <c r="R28" s="58"/>
      <c r="S28" s="58"/>
      <c r="T28" s="58"/>
      <c r="V28" s="57" t="s">
        <v>109</v>
      </c>
    </row>
    <row r="29" spans="2:25" x14ac:dyDescent="0.2">
      <c r="B29" s="58"/>
      <c r="C29" s="58">
        <v>13</v>
      </c>
      <c r="D29" s="86"/>
      <c r="E29" s="243"/>
      <c r="F29" s="243"/>
      <c r="G29" s="86"/>
      <c r="H29" s="59">
        <v>33</v>
      </c>
      <c r="I29" s="86"/>
      <c r="J29" s="243"/>
      <c r="K29" s="243"/>
      <c r="L29" s="86"/>
      <c r="M29" s="59">
        <v>53</v>
      </c>
      <c r="N29" s="86"/>
      <c r="O29" s="243"/>
      <c r="P29" s="243"/>
      <c r="Q29" s="86"/>
      <c r="R29" s="58"/>
      <c r="S29" s="58"/>
      <c r="T29" s="58"/>
      <c r="V29" s="57" t="s">
        <v>110</v>
      </c>
    </row>
    <row r="30" spans="2:25" x14ac:dyDescent="0.2">
      <c r="B30" s="58"/>
      <c r="C30" s="58">
        <v>14</v>
      </c>
      <c r="D30" s="86"/>
      <c r="E30" s="243"/>
      <c r="F30" s="243"/>
      <c r="G30" s="86"/>
      <c r="H30" s="59">
        <v>34</v>
      </c>
      <c r="I30" s="86"/>
      <c r="J30" s="243"/>
      <c r="K30" s="243"/>
      <c r="L30" s="86"/>
      <c r="M30" s="59">
        <v>54</v>
      </c>
      <c r="N30" s="86"/>
      <c r="O30" s="243"/>
      <c r="P30" s="243"/>
      <c r="Q30" s="86"/>
      <c r="R30" s="58"/>
      <c r="S30" s="58"/>
      <c r="T30" s="58"/>
      <c r="V30" s="57" t="s">
        <v>111</v>
      </c>
    </row>
    <row r="31" spans="2:25" x14ac:dyDescent="0.2">
      <c r="B31" s="58"/>
      <c r="C31" s="58">
        <v>15</v>
      </c>
      <c r="D31" s="86"/>
      <c r="E31" s="243"/>
      <c r="F31" s="243"/>
      <c r="G31" s="86"/>
      <c r="H31" s="59">
        <v>35</v>
      </c>
      <c r="I31" s="86"/>
      <c r="J31" s="243"/>
      <c r="K31" s="243"/>
      <c r="L31" s="86"/>
      <c r="M31" s="59">
        <v>55</v>
      </c>
      <c r="N31" s="86"/>
      <c r="O31" s="243"/>
      <c r="P31" s="243"/>
      <c r="Q31" s="86"/>
      <c r="R31" s="58"/>
      <c r="S31" s="58"/>
      <c r="T31" s="58"/>
      <c r="V31" s="57" t="s">
        <v>112</v>
      </c>
    </row>
    <row r="32" spans="2:25" x14ac:dyDescent="0.2">
      <c r="B32" s="58"/>
      <c r="C32" s="58">
        <v>16</v>
      </c>
      <c r="D32" s="86"/>
      <c r="E32" s="243"/>
      <c r="F32" s="243"/>
      <c r="G32" s="86"/>
      <c r="H32" s="59">
        <v>36</v>
      </c>
      <c r="I32" s="86"/>
      <c r="J32" s="243"/>
      <c r="K32" s="243"/>
      <c r="L32" s="86"/>
      <c r="M32" s="59">
        <v>56</v>
      </c>
      <c r="N32" s="86"/>
      <c r="O32" s="243"/>
      <c r="P32" s="243"/>
      <c r="Q32" s="86"/>
      <c r="R32" s="58"/>
      <c r="S32" s="58"/>
      <c r="T32" s="58"/>
      <c r="V32" s="57" t="s">
        <v>113</v>
      </c>
    </row>
    <row r="33" spans="2:22" x14ac:dyDescent="0.2">
      <c r="B33" s="58"/>
      <c r="C33" s="58">
        <v>17</v>
      </c>
      <c r="D33" s="86"/>
      <c r="E33" s="243"/>
      <c r="F33" s="243"/>
      <c r="G33" s="86"/>
      <c r="H33" s="59">
        <v>37</v>
      </c>
      <c r="I33" s="86"/>
      <c r="J33" s="243"/>
      <c r="K33" s="243"/>
      <c r="L33" s="86"/>
      <c r="M33" s="59">
        <v>57</v>
      </c>
      <c r="N33" s="86"/>
      <c r="O33" s="243"/>
      <c r="P33" s="243"/>
      <c r="Q33" s="86"/>
      <c r="R33" s="58"/>
      <c r="S33" s="58"/>
      <c r="T33" s="58"/>
      <c r="V33" s="57" t="s">
        <v>114</v>
      </c>
    </row>
    <row r="34" spans="2:22" x14ac:dyDescent="0.2">
      <c r="B34" s="58"/>
      <c r="C34" s="58">
        <v>18</v>
      </c>
      <c r="D34" s="86"/>
      <c r="E34" s="243"/>
      <c r="F34" s="243"/>
      <c r="G34" s="86"/>
      <c r="H34" s="59">
        <v>38</v>
      </c>
      <c r="I34" s="86"/>
      <c r="J34" s="243"/>
      <c r="K34" s="243"/>
      <c r="L34" s="86"/>
      <c r="M34" s="59">
        <v>58</v>
      </c>
      <c r="N34" s="86"/>
      <c r="O34" s="243"/>
      <c r="P34" s="243"/>
      <c r="Q34" s="86"/>
      <c r="R34" s="58"/>
      <c r="S34" s="58"/>
      <c r="T34" s="58"/>
      <c r="V34" s="57" t="s">
        <v>115</v>
      </c>
    </row>
    <row r="35" spans="2:22" x14ac:dyDescent="0.2">
      <c r="B35" s="58"/>
      <c r="C35" s="58">
        <v>19</v>
      </c>
      <c r="D35" s="86"/>
      <c r="E35" s="243"/>
      <c r="F35" s="243"/>
      <c r="G35" s="86"/>
      <c r="H35" s="59">
        <v>39</v>
      </c>
      <c r="I35" s="86"/>
      <c r="J35" s="243"/>
      <c r="K35" s="243"/>
      <c r="L35" s="86"/>
      <c r="M35" s="59">
        <v>59</v>
      </c>
      <c r="N35" s="86"/>
      <c r="O35" s="243"/>
      <c r="P35" s="243"/>
      <c r="Q35" s="86"/>
      <c r="R35" s="58"/>
      <c r="S35" s="58"/>
      <c r="T35" s="58"/>
      <c r="V35" s="57" t="s">
        <v>116</v>
      </c>
    </row>
    <row r="36" spans="2:22" x14ac:dyDescent="0.2">
      <c r="B36" s="58"/>
      <c r="C36" s="58">
        <v>20</v>
      </c>
      <c r="D36" s="86"/>
      <c r="E36" s="243"/>
      <c r="F36" s="243"/>
      <c r="G36" s="86"/>
      <c r="H36" s="59">
        <v>40</v>
      </c>
      <c r="I36" s="86"/>
      <c r="J36" s="243"/>
      <c r="K36" s="243"/>
      <c r="L36" s="86"/>
      <c r="M36" s="59">
        <v>60</v>
      </c>
      <c r="N36" s="86"/>
      <c r="O36" s="243"/>
      <c r="P36" s="243"/>
      <c r="Q36" s="86"/>
      <c r="R36" s="58"/>
      <c r="S36" s="58"/>
      <c r="T36" s="58"/>
      <c r="V36" s="57" t="s">
        <v>117</v>
      </c>
    </row>
    <row r="37" spans="2:22" x14ac:dyDescent="0.2">
      <c r="V37" s="57" t="s">
        <v>118</v>
      </c>
    </row>
    <row r="38" spans="2:22" x14ac:dyDescent="0.2">
      <c r="V38" s="57" t="s">
        <v>119</v>
      </c>
    </row>
    <row r="39" spans="2:22" x14ac:dyDescent="0.2">
      <c r="V39" s="57" t="s">
        <v>120</v>
      </c>
    </row>
    <row r="40" spans="2:22" x14ac:dyDescent="0.2">
      <c r="V40" s="57" t="s">
        <v>121</v>
      </c>
    </row>
    <row r="41" spans="2:22" x14ac:dyDescent="0.2">
      <c r="V41" s="57" t="s">
        <v>122</v>
      </c>
    </row>
    <row r="42" spans="2:22" x14ac:dyDescent="0.2">
      <c r="V42" s="57" t="s">
        <v>123</v>
      </c>
    </row>
    <row r="43" spans="2:22" x14ac:dyDescent="0.2">
      <c r="V43" s="57" t="s">
        <v>124</v>
      </c>
    </row>
    <row r="44" spans="2:22" x14ac:dyDescent="0.2">
      <c r="V44" s="57" t="s">
        <v>125</v>
      </c>
    </row>
    <row r="45" spans="2:22" x14ac:dyDescent="0.2">
      <c r="V45" s="57" t="s">
        <v>126</v>
      </c>
    </row>
    <row r="46" spans="2:22" x14ac:dyDescent="0.2">
      <c r="V46" s="57" t="s">
        <v>127</v>
      </c>
    </row>
    <row r="47" spans="2:22" x14ac:dyDescent="0.2">
      <c r="V47" s="57" t="s">
        <v>128</v>
      </c>
    </row>
    <row r="48" spans="2:22" x14ac:dyDescent="0.2">
      <c r="V48" s="57" t="s">
        <v>129</v>
      </c>
    </row>
    <row r="49" spans="22:22" x14ac:dyDescent="0.2">
      <c r="V49" s="57" t="s">
        <v>130</v>
      </c>
    </row>
    <row r="50" spans="22:22" x14ac:dyDescent="0.2">
      <c r="V50" s="57" t="s">
        <v>131</v>
      </c>
    </row>
    <row r="51" spans="22:22" x14ac:dyDescent="0.2">
      <c r="V51" s="57" t="s">
        <v>57</v>
      </c>
    </row>
  </sheetData>
  <protectedRanges>
    <protectedRange password="CE28" sqref="C5:N5" name="範囲1"/>
  </protectedRanges>
  <mergeCells count="97">
    <mergeCell ref="E33:F33"/>
    <mergeCell ref="J33:K33"/>
    <mergeCell ref="O33:P33"/>
    <mergeCell ref="E36:F36"/>
    <mergeCell ref="J36:K36"/>
    <mergeCell ref="O36:P36"/>
    <mergeCell ref="E34:F34"/>
    <mergeCell ref="J34:K34"/>
    <mergeCell ref="O34:P34"/>
    <mergeCell ref="E35:F35"/>
    <mergeCell ref="J35:K35"/>
    <mergeCell ref="O35:P35"/>
    <mergeCell ref="E31:F31"/>
    <mergeCell ref="J31:K31"/>
    <mergeCell ref="O31:P31"/>
    <mergeCell ref="E32:F32"/>
    <mergeCell ref="J32:K32"/>
    <mergeCell ref="O32:P32"/>
    <mergeCell ref="E29:F29"/>
    <mergeCell ref="J29:K29"/>
    <mergeCell ref="O29:P29"/>
    <mergeCell ref="E30:F30"/>
    <mergeCell ref="J30:K30"/>
    <mergeCell ref="O30:P30"/>
    <mergeCell ref="E27:F27"/>
    <mergeCell ref="J27:K27"/>
    <mergeCell ref="O27:P27"/>
    <mergeCell ref="E28:F28"/>
    <mergeCell ref="J28:K28"/>
    <mergeCell ref="O28:P28"/>
    <mergeCell ref="E25:F25"/>
    <mergeCell ref="J25:K25"/>
    <mergeCell ref="O25:P25"/>
    <mergeCell ref="E26:F26"/>
    <mergeCell ref="J26:K26"/>
    <mergeCell ref="O26:P26"/>
    <mergeCell ref="E23:F23"/>
    <mergeCell ref="J23:K23"/>
    <mergeCell ref="O23:P23"/>
    <mergeCell ref="E24:F24"/>
    <mergeCell ref="J24:K24"/>
    <mergeCell ref="O24:P24"/>
    <mergeCell ref="E21:F21"/>
    <mergeCell ref="J21:K21"/>
    <mergeCell ref="O21:P21"/>
    <mergeCell ref="E22:F22"/>
    <mergeCell ref="J22:K22"/>
    <mergeCell ref="O22:P22"/>
    <mergeCell ref="E19:F19"/>
    <mergeCell ref="J19:K19"/>
    <mergeCell ref="O19:P19"/>
    <mergeCell ref="E20:F20"/>
    <mergeCell ref="J20:K20"/>
    <mergeCell ref="O20:P20"/>
    <mergeCell ref="J16:K16"/>
    <mergeCell ref="O16:P16"/>
    <mergeCell ref="E18:F18"/>
    <mergeCell ref="J18:K18"/>
    <mergeCell ref="O18:P18"/>
    <mergeCell ref="E17:F17"/>
    <mergeCell ref="J17:K17"/>
    <mergeCell ref="O17:P17"/>
    <mergeCell ref="E16:F16"/>
    <mergeCell ref="B15:C15"/>
    <mergeCell ref="N11:R11"/>
    <mergeCell ref="C12:D12"/>
    <mergeCell ref="E12:I12"/>
    <mergeCell ref="J12:K12"/>
    <mergeCell ref="L12:M12"/>
    <mergeCell ref="N12:R12"/>
    <mergeCell ref="C13:D13"/>
    <mergeCell ref="E13:I13"/>
    <mergeCell ref="J13:K13"/>
    <mergeCell ref="L13:M13"/>
    <mergeCell ref="N13:R13"/>
    <mergeCell ref="C10:E10"/>
    <mergeCell ref="F10:G10"/>
    <mergeCell ref="H10:I10"/>
    <mergeCell ref="J10:M10"/>
    <mergeCell ref="C11:D11"/>
    <mergeCell ref="E11:I11"/>
    <mergeCell ref="J11:K11"/>
    <mergeCell ref="L11:M11"/>
    <mergeCell ref="C8:I8"/>
    <mergeCell ref="J8:M8"/>
    <mergeCell ref="N8:P8"/>
    <mergeCell ref="C9:F9"/>
    <mergeCell ref="H9:I9"/>
    <mergeCell ref="J9:M9"/>
    <mergeCell ref="C5:E5"/>
    <mergeCell ref="F5:H5"/>
    <mergeCell ref="I5:K5"/>
    <mergeCell ref="L5:N5"/>
    <mergeCell ref="C6:E6"/>
    <mergeCell ref="F6:H6"/>
    <mergeCell ref="I6:K6"/>
    <mergeCell ref="L6:N6"/>
  </mergeCells>
  <phoneticPr fontId="3"/>
  <dataValidations count="7">
    <dataValidation type="list" allowBlank="1" showInputMessage="1" showErrorMessage="1" sqref="C6:E6" xr:uid="{00000000-0002-0000-0200-000000000000}">
      <formula1>$V$5:$V$51</formula1>
    </dataValidation>
    <dataValidation imeMode="off" allowBlank="1" showInputMessage="1" showErrorMessage="1" sqref="L13 N10:P10 F6 J13" xr:uid="{00000000-0002-0000-0200-000001000000}"/>
    <dataValidation imeMode="hiragana" allowBlank="1" showInputMessage="1" showErrorMessage="1" sqref="J10 I6 L6 C10 E13" xr:uid="{00000000-0002-0000-0200-000002000000}"/>
    <dataValidation type="list" allowBlank="1" showInputMessage="1" showErrorMessage="1" sqref="L36" xr:uid="{00000000-0002-0000-0200-000003000000}">
      <formula1>$R$15:$R$16</formula1>
    </dataValidation>
    <dataValidation type="list" allowBlank="1" showInputMessage="1" showErrorMessage="1" sqref="H10:I10" xr:uid="{00000000-0002-0000-0200-000004000000}">
      <formula1>$Z$3:$Z$5</formula1>
    </dataValidation>
    <dataValidation type="list" allowBlank="1" showInputMessage="1" showErrorMessage="1" sqref="L17:L35 G17:G36 Q17:Q36" xr:uid="{00000000-0002-0000-0200-000005000000}">
      <formula1>$Y$19:$Y$20</formula1>
    </dataValidation>
    <dataValidation type="list" allowBlank="1" showInputMessage="1" showErrorMessage="1" sqref="I17:I36 D17:D36 N17:N36" xr:uid="{00000000-0002-0000-0200-000006000000}">
      <formula1>$W$19:$W$22</formula1>
    </dataValidation>
  </dataValidations>
  <pageMargins left="0.7" right="0.7" top="0.75" bottom="0.75" header="0.3" footer="0.3"/>
  <pageSetup paperSize="9" scale="41"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T45"/>
  <sheetViews>
    <sheetView topLeftCell="A6" zoomScale="85" zoomScaleNormal="85" workbookViewId="0">
      <selection activeCell="E9" sqref="E9:I9"/>
    </sheetView>
  </sheetViews>
  <sheetFormatPr defaultColWidth="10" defaultRowHeight="15" x14ac:dyDescent="0.3"/>
  <cols>
    <col min="1" max="1" width="4" style="69" bestFit="1" customWidth="1"/>
    <col min="2" max="2" width="4.21875" style="69" customWidth="1"/>
    <col min="3" max="5" width="7.6640625" style="69" customWidth="1"/>
    <col min="6" max="6" width="4" style="69" bestFit="1" customWidth="1"/>
    <col min="7" max="7" width="4.21875" style="69" customWidth="1"/>
    <col min="8" max="10" width="7.6640625" style="69" customWidth="1"/>
    <col min="11" max="11" width="4" style="69" bestFit="1" customWidth="1"/>
    <col min="12" max="12" width="4.21875" style="69" customWidth="1"/>
    <col min="13" max="14" width="7.6640625" style="69" customWidth="1"/>
    <col min="15" max="15" width="7.77734375" style="69" customWidth="1"/>
    <col min="16" max="16" width="10" style="69"/>
    <col min="17" max="18" width="0" style="69" hidden="1" customWidth="1"/>
    <col min="19" max="20" width="4.33203125" style="69" customWidth="1"/>
    <col min="21" max="16384" width="10" style="69"/>
  </cols>
  <sheetData>
    <row r="2" spans="1:16" x14ac:dyDescent="0.3">
      <c r="J2" s="249">
        <f ca="1">TODAY()</f>
        <v>45154</v>
      </c>
      <c r="K2" s="249"/>
      <c r="L2" s="249"/>
      <c r="M2" s="249"/>
      <c r="N2" s="249"/>
      <c r="O2" s="249"/>
    </row>
    <row r="3" spans="1:16" x14ac:dyDescent="0.3">
      <c r="A3" s="250" t="str">
        <f>IF(入力シート!C6="","",入力シート!C6)</f>
        <v>沖縄県</v>
      </c>
      <c r="B3" s="250"/>
      <c r="C3" s="250"/>
      <c r="D3" s="251" t="s">
        <v>132</v>
      </c>
      <c r="E3" s="251"/>
      <c r="F3" s="251"/>
      <c r="G3" s="251"/>
      <c r="H3" s="251"/>
      <c r="I3" s="251"/>
      <c r="J3" s="251"/>
    </row>
    <row r="5" spans="1:16" ht="25.5" customHeight="1" x14ac:dyDescent="0.45">
      <c r="A5" s="252" t="s">
        <v>133</v>
      </c>
      <c r="B5" s="252"/>
      <c r="C5" s="252"/>
      <c r="D5" s="252"/>
      <c r="E5" s="252"/>
      <c r="F5" s="252"/>
      <c r="G5" s="252"/>
      <c r="H5" s="252"/>
      <c r="I5" s="252"/>
      <c r="J5" s="252"/>
      <c r="K5" s="252"/>
      <c r="L5" s="252"/>
      <c r="M5" s="252"/>
      <c r="N5" s="252"/>
      <c r="O5" s="252"/>
    </row>
    <row r="6" spans="1:16" ht="30" customHeight="1" x14ac:dyDescent="0.3">
      <c r="E6" s="77"/>
      <c r="F6" s="77"/>
      <c r="G6" s="77"/>
      <c r="H6" s="77"/>
      <c r="I6" s="77"/>
      <c r="J6" s="77"/>
      <c r="K6" s="77"/>
      <c r="L6" s="253" t="s">
        <v>134</v>
      </c>
      <c r="M6" s="253"/>
      <c r="N6" s="253"/>
      <c r="O6" s="253"/>
    </row>
    <row r="7" spans="1:16" ht="30" customHeight="1" x14ac:dyDescent="0.3">
      <c r="E7" s="77"/>
      <c r="F7" s="77"/>
      <c r="G7" s="77"/>
      <c r="H7" s="77"/>
      <c r="I7" s="77"/>
      <c r="J7" s="77"/>
      <c r="K7" s="77"/>
      <c r="L7" s="93"/>
      <c r="M7" s="93"/>
      <c r="N7" s="93"/>
      <c r="O7" s="93"/>
    </row>
    <row r="8" spans="1:16" ht="39.75" customHeight="1" x14ac:dyDescent="0.3">
      <c r="A8" s="247" t="str">
        <f>IF(入力シート!C6="","",入力シート!C6)</f>
        <v>沖縄県</v>
      </c>
      <c r="B8" s="247"/>
      <c r="C8" s="247"/>
      <c r="D8" s="79" t="s">
        <v>135</v>
      </c>
      <c r="E8" s="79"/>
      <c r="F8" s="79"/>
      <c r="G8" s="79"/>
      <c r="H8" s="79"/>
      <c r="I8" s="79"/>
      <c r="J8" s="78"/>
      <c r="K8" s="77"/>
      <c r="L8" s="93"/>
      <c r="M8" s="93"/>
      <c r="N8" s="93"/>
      <c r="O8" s="93"/>
    </row>
    <row r="9" spans="1:16" ht="26.25" customHeight="1" x14ac:dyDescent="0.3">
      <c r="C9" s="254" t="s">
        <v>136</v>
      </c>
      <c r="D9" s="254"/>
      <c r="E9" s="255" t="str">
        <f>IF(入力シート!C10="","",入力シート!C10)</f>
        <v/>
      </c>
      <c r="F9" s="255"/>
      <c r="G9" s="255"/>
      <c r="H9" s="255"/>
      <c r="I9" s="255"/>
      <c r="J9" s="255" t="s">
        <v>73</v>
      </c>
      <c r="K9" s="255"/>
      <c r="L9" s="256" t="str">
        <f>IF(入力シート!H10="","",入力シート!H10)</f>
        <v>全日制</v>
      </c>
      <c r="M9" s="256"/>
      <c r="P9" s="76"/>
    </row>
    <row r="10" spans="1:16" ht="48" customHeight="1" x14ac:dyDescent="0.3">
      <c r="C10" s="254" t="s">
        <v>137</v>
      </c>
      <c r="D10" s="254"/>
      <c r="E10" s="257" t="str">
        <f>IF(入力シート!I6="","",入力シート!I6)</f>
        <v/>
      </c>
      <c r="F10" s="257"/>
      <c r="G10" s="257"/>
      <c r="H10" s="75" t="s">
        <v>138</v>
      </c>
      <c r="J10" s="74" t="s">
        <v>139</v>
      </c>
      <c r="K10" s="258" t="str">
        <f>IF(入力シート!J10="","",入力シート!J10)</f>
        <v/>
      </c>
      <c r="L10" s="258"/>
      <c r="M10" s="258"/>
      <c r="N10" s="256"/>
      <c r="O10" s="256"/>
    </row>
    <row r="11" spans="1:16" ht="32.25" customHeight="1" x14ac:dyDescent="0.3">
      <c r="C11" s="254" t="s">
        <v>140</v>
      </c>
      <c r="D11" s="254"/>
      <c r="E11" s="74" t="s">
        <v>141</v>
      </c>
      <c r="F11" s="258" t="str">
        <f>IF(入力シート!C13="","",入力シート!C13)</f>
        <v/>
      </c>
      <c r="G11" s="258"/>
      <c r="H11" s="258"/>
      <c r="I11" s="256" t="str">
        <f>IF(入力シート!E13="","",入力シート!E13)</f>
        <v/>
      </c>
      <c r="J11" s="256"/>
      <c r="K11" s="256"/>
      <c r="L11" s="256"/>
      <c r="M11" s="256"/>
      <c r="N11" s="256"/>
      <c r="O11" s="256"/>
    </row>
    <row r="12" spans="1:16" ht="33.75" customHeight="1" x14ac:dyDescent="0.3">
      <c r="E12" s="74" t="s">
        <v>142</v>
      </c>
      <c r="F12" s="258" t="str">
        <f>IF(入力シート!J13="","",入力シート!J13)</f>
        <v/>
      </c>
      <c r="G12" s="258"/>
      <c r="H12" s="258"/>
      <c r="I12" s="73" t="s">
        <v>143</v>
      </c>
      <c r="J12" s="255" t="str">
        <f>IF(入力シート!L13="","",入力シート!L13)</f>
        <v/>
      </c>
      <c r="K12" s="255"/>
      <c r="L12" s="255"/>
    </row>
    <row r="13" spans="1:16" ht="33.75" customHeight="1" x14ac:dyDescent="0.3">
      <c r="E13" s="91" t="s">
        <v>99</v>
      </c>
      <c r="F13" s="91" t="str">
        <f>IF(入力シート!N10="","",入力シート!N10)</f>
        <v/>
      </c>
      <c r="G13" s="73" t="s">
        <v>144</v>
      </c>
      <c r="I13" s="69" t="s">
        <v>145</v>
      </c>
      <c r="J13" s="257" t="str">
        <f>IF(入力シート!N13="","",入力シート!N13)</f>
        <v/>
      </c>
      <c r="K13" s="257"/>
      <c r="L13" s="257"/>
      <c r="M13" s="255"/>
      <c r="N13" s="255"/>
    </row>
    <row r="14" spans="1:16" x14ac:dyDescent="0.3">
      <c r="C14" s="254" t="s">
        <v>146</v>
      </c>
      <c r="D14" s="254"/>
      <c r="E14" s="92" t="s">
        <v>101</v>
      </c>
      <c r="F14" s="92" t="str">
        <f>IF(入力シート!O10="","",入力シート!O10)</f>
        <v/>
      </c>
      <c r="G14" s="74" t="s">
        <v>144</v>
      </c>
    </row>
    <row r="15" spans="1:16" x14ac:dyDescent="0.3">
      <c r="C15" s="89"/>
      <c r="D15" s="89"/>
      <c r="E15" s="73" t="s">
        <v>71</v>
      </c>
      <c r="F15" s="91" t="str">
        <f>IF(入力シート!P10="","",入力シート!P10)</f>
        <v/>
      </c>
      <c r="G15" s="73" t="s">
        <v>144</v>
      </c>
    </row>
    <row r="16" spans="1:16" x14ac:dyDescent="0.3">
      <c r="B16" s="255" t="s">
        <v>147</v>
      </c>
      <c r="C16" s="255"/>
      <c r="E16" s="248">
        <f ca="1">TODAY()</f>
        <v>45154</v>
      </c>
      <c r="F16" s="248"/>
      <c r="G16" s="248"/>
      <c r="H16" s="69" t="s">
        <v>148</v>
      </c>
    </row>
    <row r="17" spans="1:18" x14ac:dyDescent="0.3">
      <c r="A17" s="72"/>
      <c r="B17" s="90" t="s">
        <v>92</v>
      </c>
      <c r="C17" s="261" t="s">
        <v>93</v>
      </c>
      <c r="D17" s="261"/>
      <c r="E17" s="90" t="s">
        <v>94</v>
      </c>
      <c r="F17" s="72"/>
      <c r="G17" s="90" t="s">
        <v>92</v>
      </c>
      <c r="H17" s="261" t="s">
        <v>93</v>
      </c>
      <c r="I17" s="261"/>
      <c r="J17" s="90" t="s">
        <v>94</v>
      </c>
      <c r="K17" s="72"/>
      <c r="L17" s="90" t="s">
        <v>92</v>
      </c>
      <c r="M17" s="261" t="s">
        <v>93</v>
      </c>
      <c r="N17" s="261"/>
      <c r="O17" s="90" t="s">
        <v>94</v>
      </c>
      <c r="Q17" s="69">
        <v>1</v>
      </c>
      <c r="R17" s="69" t="s">
        <v>99</v>
      </c>
    </row>
    <row r="18" spans="1:18" x14ac:dyDescent="0.3">
      <c r="A18" s="90">
        <v>1</v>
      </c>
      <c r="B18" s="90" t="str">
        <f>IF(入力シート!D17="","",入力シート!D17)</f>
        <v/>
      </c>
      <c r="C18" s="259" t="str">
        <f>IF(入力シート!E17="","",入力シート!E17)</f>
        <v/>
      </c>
      <c r="D18" s="260"/>
      <c r="E18" s="90" t="str">
        <f>IF(入力シート!G17="","",入力シート!G17)</f>
        <v/>
      </c>
      <c r="F18" s="90">
        <v>21</v>
      </c>
      <c r="G18" s="90" t="str">
        <f>IF(入力シート!I17="","",入力シート!I17)</f>
        <v/>
      </c>
      <c r="H18" s="259" t="str">
        <f>IF(入力シート!J17="","",入力シート!J17)</f>
        <v/>
      </c>
      <c r="I18" s="260"/>
      <c r="J18" s="90" t="str">
        <f>IF(入力シート!L17="","",入力シート!L17)</f>
        <v/>
      </c>
      <c r="K18" s="90">
        <v>41</v>
      </c>
      <c r="L18" s="90" t="str">
        <f>IF(入力シート!N17="","",入力シート!N17)</f>
        <v/>
      </c>
      <c r="M18" s="259" t="str">
        <f>IF(入力シート!O17="","",入力シート!O17)</f>
        <v/>
      </c>
      <c r="N18" s="260"/>
      <c r="O18" s="90" t="str">
        <f>IF(入力シート!Q17="","",入力シート!Q17)</f>
        <v/>
      </c>
      <c r="Q18" s="69">
        <v>2</v>
      </c>
      <c r="R18" s="69" t="s">
        <v>101</v>
      </c>
    </row>
    <row r="19" spans="1:18" x14ac:dyDescent="0.3">
      <c r="A19" s="90">
        <v>2</v>
      </c>
      <c r="B19" s="90" t="str">
        <f>IF(入力シート!D18="","",入力シート!D18)</f>
        <v/>
      </c>
      <c r="C19" s="259" t="str">
        <f>IF(入力シート!E18="","",入力シート!E18)</f>
        <v/>
      </c>
      <c r="D19" s="260"/>
      <c r="E19" s="90" t="str">
        <f>IF(入力シート!G18="","",入力シート!G18)</f>
        <v/>
      </c>
      <c r="F19" s="90">
        <v>22</v>
      </c>
      <c r="G19" s="90" t="str">
        <f>IF(入力シート!I18="","",入力シート!I18)</f>
        <v/>
      </c>
      <c r="H19" s="259" t="str">
        <f>IF(入力シート!J18="","",入力シート!J18)</f>
        <v/>
      </c>
      <c r="I19" s="260"/>
      <c r="J19" s="90" t="str">
        <f>IF(入力シート!L18="","",入力シート!L18)</f>
        <v/>
      </c>
      <c r="K19" s="90">
        <v>42</v>
      </c>
      <c r="L19" s="90" t="str">
        <f>IF(入力シート!N18="","",入力シート!N18)</f>
        <v/>
      </c>
      <c r="M19" s="259" t="str">
        <f>IF(入力シート!O18="","",入力シート!O18)</f>
        <v/>
      </c>
      <c r="N19" s="260"/>
      <c r="O19" s="90" t="str">
        <f>IF(入力シート!Q18="","",入力シート!Q18)</f>
        <v/>
      </c>
      <c r="Q19" s="69">
        <v>3</v>
      </c>
    </row>
    <row r="20" spans="1:18" x14ac:dyDescent="0.3">
      <c r="A20" s="90">
        <v>3</v>
      </c>
      <c r="B20" s="90" t="str">
        <f>IF(入力シート!D19="","",入力シート!D19)</f>
        <v/>
      </c>
      <c r="C20" s="259" t="str">
        <f>IF(入力シート!E19="","",入力シート!E19)</f>
        <v/>
      </c>
      <c r="D20" s="260"/>
      <c r="E20" s="90" t="str">
        <f>IF(入力シート!G19="","",入力シート!G19)</f>
        <v/>
      </c>
      <c r="F20" s="90">
        <v>23</v>
      </c>
      <c r="G20" s="90" t="str">
        <f>IF(入力シート!I19="","",入力シート!I19)</f>
        <v/>
      </c>
      <c r="H20" s="259" t="str">
        <f>IF(入力シート!J19="","",入力シート!J19)</f>
        <v/>
      </c>
      <c r="I20" s="260"/>
      <c r="J20" s="90" t="str">
        <f>IF(入力シート!L19="","",入力シート!L19)</f>
        <v/>
      </c>
      <c r="K20" s="90">
        <v>43</v>
      </c>
      <c r="L20" s="90" t="str">
        <f>IF(入力シート!N19="","",入力シート!N19)</f>
        <v/>
      </c>
      <c r="M20" s="259" t="str">
        <f>IF(入力シート!O19="","",入力シート!O19)</f>
        <v/>
      </c>
      <c r="N20" s="260"/>
      <c r="O20" s="90" t="str">
        <f>IF(入力シート!Q19="","",入力シート!Q19)</f>
        <v/>
      </c>
      <c r="Q20" s="69">
        <v>4</v>
      </c>
    </row>
    <row r="21" spans="1:18" x14ac:dyDescent="0.3">
      <c r="A21" s="90">
        <v>4</v>
      </c>
      <c r="B21" s="90" t="str">
        <f>IF(入力シート!D20="","",入力シート!D20)</f>
        <v/>
      </c>
      <c r="C21" s="259" t="str">
        <f>IF(入力シート!E20="","",入力シート!E20)</f>
        <v/>
      </c>
      <c r="D21" s="260"/>
      <c r="E21" s="90" t="str">
        <f>IF(入力シート!G20="","",入力シート!G20)</f>
        <v/>
      </c>
      <c r="F21" s="90">
        <v>24</v>
      </c>
      <c r="G21" s="90" t="str">
        <f>IF(入力シート!I20="","",入力シート!I20)</f>
        <v/>
      </c>
      <c r="H21" s="259" t="str">
        <f>IF(入力シート!J20="","",入力シート!J20)</f>
        <v/>
      </c>
      <c r="I21" s="260"/>
      <c r="J21" s="90" t="str">
        <f>IF(入力シート!L20="","",入力シート!L20)</f>
        <v/>
      </c>
      <c r="K21" s="90">
        <v>44</v>
      </c>
      <c r="L21" s="90" t="str">
        <f>IF(入力シート!N20="","",入力シート!N20)</f>
        <v/>
      </c>
      <c r="M21" s="259" t="str">
        <f>IF(入力シート!O20="","",入力シート!O20)</f>
        <v/>
      </c>
      <c r="N21" s="260"/>
      <c r="O21" s="90" t="str">
        <f>IF(入力シート!Q20="","",入力シート!Q20)</f>
        <v/>
      </c>
    </row>
    <row r="22" spans="1:18" x14ac:dyDescent="0.3">
      <c r="A22" s="90">
        <v>5</v>
      </c>
      <c r="B22" s="90" t="str">
        <f>IF(入力シート!D21="","",入力シート!D21)</f>
        <v/>
      </c>
      <c r="C22" s="259" t="str">
        <f>IF(入力シート!E21="","",入力シート!E21)</f>
        <v/>
      </c>
      <c r="D22" s="260"/>
      <c r="E22" s="90" t="str">
        <f>IF(入力シート!G21="","",入力シート!G21)</f>
        <v/>
      </c>
      <c r="F22" s="90">
        <v>25</v>
      </c>
      <c r="G22" s="90" t="str">
        <f>IF(入力シート!I21="","",入力シート!I21)</f>
        <v/>
      </c>
      <c r="H22" s="259" t="str">
        <f>IF(入力シート!J21="","",入力シート!J21)</f>
        <v/>
      </c>
      <c r="I22" s="260"/>
      <c r="J22" s="90" t="str">
        <f>IF(入力シート!L21="","",入力シート!L21)</f>
        <v/>
      </c>
      <c r="K22" s="90">
        <v>45</v>
      </c>
      <c r="L22" s="90" t="str">
        <f>IF(入力シート!N21="","",入力シート!N21)</f>
        <v/>
      </c>
      <c r="M22" s="259" t="str">
        <f>IF(入力シート!O21="","",入力シート!O21)</f>
        <v/>
      </c>
      <c r="N22" s="260"/>
      <c r="O22" s="90" t="str">
        <f>IF(入力シート!Q21="","",入力シート!Q21)</f>
        <v/>
      </c>
    </row>
    <row r="23" spans="1:18" x14ac:dyDescent="0.3">
      <c r="A23" s="90">
        <v>6</v>
      </c>
      <c r="B23" s="90" t="str">
        <f>IF(入力シート!D22="","",入力シート!D22)</f>
        <v/>
      </c>
      <c r="C23" s="259" t="str">
        <f>IF(入力シート!E22="","",入力シート!E22)</f>
        <v/>
      </c>
      <c r="D23" s="260"/>
      <c r="E23" s="90" t="str">
        <f>IF(入力シート!G22="","",入力シート!G22)</f>
        <v/>
      </c>
      <c r="F23" s="90">
        <v>26</v>
      </c>
      <c r="G23" s="90" t="str">
        <f>IF(入力シート!I22="","",入力シート!I22)</f>
        <v/>
      </c>
      <c r="H23" s="259" t="str">
        <f>IF(入力シート!J22="","",入力シート!J22)</f>
        <v/>
      </c>
      <c r="I23" s="260"/>
      <c r="J23" s="90" t="str">
        <f>IF(入力シート!L22="","",入力シート!L22)</f>
        <v/>
      </c>
      <c r="K23" s="90">
        <v>46</v>
      </c>
      <c r="L23" s="90" t="str">
        <f>IF(入力シート!N22="","",入力シート!N22)</f>
        <v/>
      </c>
      <c r="M23" s="259" t="str">
        <f>IF(入力シート!O22="","",入力シート!O22)</f>
        <v/>
      </c>
      <c r="N23" s="260"/>
      <c r="O23" s="90" t="str">
        <f>IF(入力シート!Q22="","",入力シート!Q22)</f>
        <v/>
      </c>
    </row>
    <row r="24" spans="1:18" x14ac:dyDescent="0.3">
      <c r="A24" s="90">
        <v>7</v>
      </c>
      <c r="B24" s="90" t="str">
        <f>IF(入力シート!D23="","",入力シート!D23)</f>
        <v/>
      </c>
      <c r="C24" s="259" t="str">
        <f>IF(入力シート!E23="","",入力シート!E23)</f>
        <v/>
      </c>
      <c r="D24" s="260"/>
      <c r="E24" s="90" t="str">
        <f>IF(入力シート!G23="","",入力シート!G23)</f>
        <v/>
      </c>
      <c r="F24" s="90">
        <v>27</v>
      </c>
      <c r="G24" s="90" t="str">
        <f>IF(入力シート!I23="","",入力シート!I23)</f>
        <v/>
      </c>
      <c r="H24" s="259" t="str">
        <f>IF(入力シート!J23="","",入力シート!J23)</f>
        <v/>
      </c>
      <c r="I24" s="260"/>
      <c r="J24" s="90" t="str">
        <f>IF(入力シート!L23="","",入力シート!L23)</f>
        <v/>
      </c>
      <c r="K24" s="90">
        <v>47</v>
      </c>
      <c r="L24" s="90" t="str">
        <f>IF(入力シート!N23="","",入力シート!N23)</f>
        <v/>
      </c>
      <c r="M24" s="259" t="str">
        <f>IF(入力シート!O23="","",入力シート!O23)</f>
        <v/>
      </c>
      <c r="N24" s="260"/>
      <c r="O24" s="90" t="str">
        <f>IF(入力シート!Q23="","",入力シート!Q23)</f>
        <v/>
      </c>
    </row>
    <row r="25" spans="1:18" x14ac:dyDescent="0.3">
      <c r="A25" s="90">
        <v>8</v>
      </c>
      <c r="B25" s="90" t="str">
        <f>IF(入力シート!D24="","",入力シート!D24)</f>
        <v/>
      </c>
      <c r="C25" s="259" t="str">
        <f>IF(入力シート!E24="","",入力シート!E24)</f>
        <v/>
      </c>
      <c r="D25" s="260"/>
      <c r="E25" s="90" t="str">
        <f>IF(入力シート!G24="","",入力シート!G24)</f>
        <v/>
      </c>
      <c r="F25" s="90">
        <v>28</v>
      </c>
      <c r="G25" s="90" t="str">
        <f>IF(入力シート!I24="","",入力シート!I24)</f>
        <v/>
      </c>
      <c r="H25" s="259" t="str">
        <f>IF(入力シート!J24="","",入力シート!J24)</f>
        <v/>
      </c>
      <c r="I25" s="260"/>
      <c r="J25" s="90" t="str">
        <f>IF(入力シート!L24="","",入力シート!L24)</f>
        <v/>
      </c>
      <c r="K25" s="90">
        <v>48</v>
      </c>
      <c r="L25" s="90" t="str">
        <f>IF(入力シート!N24="","",入力シート!N24)</f>
        <v/>
      </c>
      <c r="M25" s="259" t="str">
        <f>IF(入力シート!O24="","",入力シート!O24)</f>
        <v/>
      </c>
      <c r="N25" s="260"/>
      <c r="O25" s="90" t="str">
        <f>IF(入力シート!Q24="","",入力シート!Q24)</f>
        <v/>
      </c>
    </row>
    <row r="26" spans="1:18" x14ac:dyDescent="0.3">
      <c r="A26" s="90">
        <v>9</v>
      </c>
      <c r="B26" s="90" t="str">
        <f>IF(入力シート!D25="","",入力シート!D25)</f>
        <v/>
      </c>
      <c r="C26" s="259" t="str">
        <f>IF(入力シート!E25="","",入力シート!E25)</f>
        <v/>
      </c>
      <c r="D26" s="260"/>
      <c r="E26" s="90" t="str">
        <f>IF(入力シート!G25="","",入力シート!G25)</f>
        <v/>
      </c>
      <c r="F26" s="90">
        <v>29</v>
      </c>
      <c r="G26" s="90" t="str">
        <f>IF(入力シート!I25="","",入力シート!I25)</f>
        <v/>
      </c>
      <c r="H26" s="259" t="str">
        <f>IF(入力シート!J25="","",入力シート!J25)</f>
        <v/>
      </c>
      <c r="I26" s="260"/>
      <c r="J26" s="90" t="str">
        <f>IF(入力シート!L25="","",入力シート!L25)</f>
        <v/>
      </c>
      <c r="K26" s="90">
        <v>49</v>
      </c>
      <c r="L26" s="90" t="str">
        <f>IF(入力シート!N25="","",入力シート!N25)</f>
        <v/>
      </c>
      <c r="M26" s="259" t="str">
        <f>IF(入力シート!O25="","",入力シート!O25)</f>
        <v/>
      </c>
      <c r="N26" s="260"/>
      <c r="O26" s="90" t="str">
        <f>IF(入力シート!Q25="","",入力シート!Q25)</f>
        <v/>
      </c>
    </row>
    <row r="27" spans="1:18" x14ac:dyDescent="0.3">
      <c r="A27" s="90">
        <v>10</v>
      </c>
      <c r="B27" s="90" t="str">
        <f>IF(入力シート!D26="","",入力シート!D26)</f>
        <v/>
      </c>
      <c r="C27" s="259" t="str">
        <f>IF(入力シート!E26="","",入力シート!E26)</f>
        <v/>
      </c>
      <c r="D27" s="260"/>
      <c r="E27" s="90" t="str">
        <f>IF(入力シート!G26="","",入力シート!G26)</f>
        <v/>
      </c>
      <c r="F27" s="90">
        <v>30</v>
      </c>
      <c r="G27" s="90" t="str">
        <f>IF(入力シート!I26="","",入力シート!I26)</f>
        <v/>
      </c>
      <c r="H27" s="259" t="str">
        <f>IF(入力シート!J26="","",入力シート!J26)</f>
        <v/>
      </c>
      <c r="I27" s="260"/>
      <c r="J27" s="90" t="str">
        <f>IF(入力シート!L26="","",入力シート!L26)</f>
        <v/>
      </c>
      <c r="K27" s="90">
        <v>50</v>
      </c>
      <c r="L27" s="90" t="str">
        <f>IF(入力シート!N26="","",入力シート!N26)</f>
        <v/>
      </c>
      <c r="M27" s="259" t="str">
        <f>IF(入力シート!O26="","",入力シート!O26)</f>
        <v/>
      </c>
      <c r="N27" s="260"/>
      <c r="O27" s="90" t="str">
        <f>IF(入力シート!Q26="","",入力シート!Q26)</f>
        <v/>
      </c>
    </row>
    <row r="28" spans="1:18" x14ac:dyDescent="0.3">
      <c r="A28" s="90">
        <v>11</v>
      </c>
      <c r="B28" s="90" t="str">
        <f>IF(入力シート!D27="","",入力シート!D27)</f>
        <v/>
      </c>
      <c r="C28" s="259" t="str">
        <f>IF(入力シート!E27="","",入力シート!E27)</f>
        <v/>
      </c>
      <c r="D28" s="260"/>
      <c r="E28" s="90" t="str">
        <f>IF(入力シート!G27="","",入力シート!G27)</f>
        <v/>
      </c>
      <c r="F28" s="90">
        <v>31</v>
      </c>
      <c r="G28" s="90" t="str">
        <f>IF(入力シート!I27="","",入力シート!I27)</f>
        <v/>
      </c>
      <c r="H28" s="259" t="str">
        <f>IF(入力シート!J27="","",入力シート!J27)</f>
        <v/>
      </c>
      <c r="I28" s="260"/>
      <c r="J28" s="90" t="str">
        <f>IF(入力シート!L27="","",入力シート!L27)</f>
        <v/>
      </c>
      <c r="K28" s="90">
        <v>51</v>
      </c>
      <c r="L28" s="90" t="str">
        <f>IF(入力シート!N27="","",入力シート!N27)</f>
        <v/>
      </c>
      <c r="M28" s="259" t="str">
        <f>IF(入力シート!O27="","",入力シート!O27)</f>
        <v/>
      </c>
      <c r="N28" s="260"/>
      <c r="O28" s="90" t="str">
        <f>IF(入力シート!Q27="","",入力シート!Q27)</f>
        <v/>
      </c>
    </row>
    <row r="29" spans="1:18" x14ac:dyDescent="0.3">
      <c r="A29" s="90">
        <v>12</v>
      </c>
      <c r="B29" s="90" t="str">
        <f>IF(入力シート!D28="","",入力シート!D28)</f>
        <v/>
      </c>
      <c r="C29" s="259" t="str">
        <f>IF(入力シート!E28="","",入力シート!E28)</f>
        <v/>
      </c>
      <c r="D29" s="260"/>
      <c r="E29" s="90" t="str">
        <f>IF(入力シート!G28="","",入力シート!G28)</f>
        <v/>
      </c>
      <c r="F29" s="90">
        <v>32</v>
      </c>
      <c r="G29" s="90" t="str">
        <f>IF(入力シート!I28="","",入力シート!I28)</f>
        <v/>
      </c>
      <c r="H29" s="259" t="str">
        <f>IF(入力シート!J28="","",入力シート!J28)</f>
        <v/>
      </c>
      <c r="I29" s="260"/>
      <c r="J29" s="90" t="str">
        <f>IF(入力シート!L28="","",入力シート!L28)</f>
        <v/>
      </c>
      <c r="K29" s="90">
        <v>52</v>
      </c>
      <c r="L29" s="90" t="str">
        <f>IF(入力シート!N28="","",入力シート!N28)</f>
        <v/>
      </c>
      <c r="M29" s="259" t="str">
        <f>IF(入力シート!O28="","",入力シート!O28)</f>
        <v/>
      </c>
      <c r="N29" s="260"/>
      <c r="O29" s="90" t="str">
        <f>IF(入力シート!Q28="","",入力シート!Q28)</f>
        <v/>
      </c>
    </row>
    <row r="30" spans="1:18" x14ac:dyDescent="0.3">
      <c r="A30" s="90">
        <v>13</v>
      </c>
      <c r="B30" s="90" t="str">
        <f>IF(入力シート!D29="","",入力シート!D29)</f>
        <v/>
      </c>
      <c r="C30" s="259" t="str">
        <f>IF(入力シート!E29="","",入力シート!E29)</f>
        <v/>
      </c>
      <c r="D30" s="260"/>
      <c r="E30" s="90" t="str">
        <f>IF(入力シート!G29="","",入力シート!G29)</f>
        <v/>
      </c>
      <c r="F30" s="90">
        <v>33</v>
      </c>
      <c r="G30" s="90" t="str">
        <f>IF(入力シート!I29="","",入力シート!I29)</f>
        <v/>
      </c>
      <c r="H30" s="259" t="str">
        <f>IF(入力シート!J29="","",入力シート!J29)</f>
        <v/>
      </c>
      <c r="I30" s="260"/>
      <c r="J30" s="90" t="str">
        <f>IF(入力シート!L29="","",入力シート!L29)</f>
        <v/>
      </c>
      <c r="K30" s="90">
        <v>53</v>
      </c>
      <c r="L30" s="90" t="str">
        <f>IF(入力シート!N29="","",入力シート!N29)</f>
        <v/>
      </c>
      <c r="M30" s="259" t="str">
        <f>IF(入力シート!O29="","",入力シート!O29)</f>
        <v/>
      </c>
      <c r="N30" s="260"/>
      <c r="O30" s="90" t="str">
        <f>IF(入力シート!Q29="","",入力シート!Q29)</f>
        <v/>
      </c>
    </row>
    <row r="31" spans="1:18" x14ac:dyDescent="0.3">
      <c r="A31" s="90">
        <v>14</v>
      </c>
      <c r="B31" s="90" t="str">
        <f>IF(入力シート!D30="","",入力シート!D30)</f>
        <v/>
      </c>
      <c r="C31" s="259" t="str">
        <f>IF(入力シート!E30="","",入力シート!E30)</f>
        <v/>
      </c>
      <c r="D31" s="260"/>
      <c r="E31" s="90" t="str">
        <f>IF(入力シート!G30="","",入力シート!G30)</f>
        <v/>
      </c>
      <c r="F31" s="90">
        <v>34</v>
      </c>
      <c r="G31" s="90" t="str">
        <f>IF(入力シート!I30="","",入力シート!I30)</f>
        <v/>
      </c>
      <c r="H31" s="259" t="str">
        <f>IF(入力シート!J30="","",入力シート!J30)</f>
        <v/>
      </c>
      <c r="I31" s="260"/>
      <c r="J31" s="90" t="str">
        <f>IF(入力シート!L30="","",入力シート!L30)</f>
        <v/>
      </c>
      <c r="K31" s="90">
        <v>54</v>
      </c>
      <c r="L31" s="90" t="str">
        <f>IF(入力シート!N30="","",入力シート!N30)</f>
        <v/>
      </c>
      <c r="M31" s="259" t="str">
        <f>IF(入力シート!O30="","",入力シート!O30)</f>
        <v/>
      </c>
      <c r="N31" s="260"/>
      <c r="O31" s="90" t="str">
        <f>IF(入力シート!Q30="","",入力シート!Q30)</f>
        <v/>
      </c>
    </row>
    <row r="32" spans="1:18" x14ac:dyDescent="0.3">
      <c r="A32" s="90">
        <v>15</v>
      </c>
      <c r="B32" s="90" t="str">
        <f>IF(入力シート!D31="","",入力シート!D31)</f>
        <v/>
      </c>
      <c r="C32" s="259" t="str">
        <f>IF(入力シート!E31="","",入力シート!E31)</f>
        <v/>
      </c>
      <c r="D32" s="260"/>
      <c r="E32" s="90" t="str">
        <f>IF(入力シート!G31="","",入力シート!G31)</f>
        <v/>
      </c>
      <c r="F32" s="90">
        <v>35</v>
      </c>
      <c r="G32" s="90" t="str">
        <f>IF(入力シート!I31="","",入力シート!I31)</f>
        <v/>
      </c>
      <c r="H32" s="259" t="str">
        <f>IF(入力シート!J31="","",入力シート!J31)</f>
        <v/>
      </c>
      <c r="I32" s="260"/>
      <c r="J32" s="90" t="str">
        <f>IF(入力シート!L31="","",入力シート!L31)</f>
        <v/>
      </c>
      <c r="K32" s="90">
        <v>55</v>
      </c>
      <c r="L32" s="90" t="str">
        <f>IF(入力シート!N31="","",入力シート!N31)</f>
        <v/>
      </c>
      <c r="M32" s="259" t="str">
        <f>IF(入力シート!O31="","",入力シート!O31)</f>
        <v/>
      </c>
      <c r="N32" s="260"/>
      <c r="O32" s="90" t="str">
        <f>IF(入力シート!Q31="","",入力シート!Q31)</f>
        <v/>
      </c>
    </row>
    <row r="33" spans="1:20" x14ac:dyDescent="0.3">
      <c r="A33" s="90">
        <v>16</v>
      </c>
      <c r="B33" s="90" t="str">
        <f>IF(入力シート!D32="","",入力シート!D32)</f>
        <v/>
      </c>
      <c r="C33" s="259" t="str">
        <f>IF(入力シート!E32="","",入力シート!E32)</f>
        <v/>
      </c>
      <c r="D33" s="260"/>
      <c r="E33" s="90" t="str">
        <f>IF(入力シート!G32="","",入力シート!G32)</f>
        <v/>
      </c>
      <c r="F33" s="90">
        <v>36</v>
      </c>
      <c r="G33" s="90" t="str">
        <f>IF(入力シート!I32="","",入力シート!I32)</f>
        <v/>
      </c>
      <c r="H33" s="259" t="str">
        <f>IF(入力シート!J32="","",入力シート!J32)</f>
        <v/>
      </c>
      <c r="I33" s="260"/>
      <c r="J33" s="90" t="str">
        <f>IF(入力シート!L32="","",入力シート!L32)</f>
        <v/>
      </c>
      <c r="K33" s="90">
        <v>56</v>
      </c>
      <c r="L33" s="90" t="str">
        <f>IF(入力シート!N32="","",入力シート!N32)</f>
        <v/>
      </c>
      <c r="M33" s="259" t="str">
        <f>IF(入力シート!O32="","",入力シート!O32)</f>
        <v/>
      </c>
      <c r="N33" s="260"/>
      <c r="O33" s="90" t="str">
        <f>IF(入力シート!Q32="","",入力シート!Q32)</f>
        <v/>
      </c>
    </row>
    <row r="34" spans="1:20" x14ac:dyDescent="0.3">
      <c r="A34" s="90">
        <v>17</v>
      </c>
      <c r="B34" s="90" t="str">
        <f>IF(入力シート!D33="","",入力シート!D33)</f>
        <v/>
      </c>
      <c r="C34" s="259" t="str">
        <f>IF(入力シート!E33="","",入力シート!E33)</f>
        <v/>
      </c>
      <c r="D34" s="260"/>
      <c r="E34" s="90" t="str">
        <f>IF(入力シート!G33="","",入力シート!G33)</f>
        <v/>
      </c>
      <c r="F34" s="90">
        <v>37</v>
      </c>
      <c r="G34" s="90" t="str">
        <f>IF(入力シート!I33="","",入力シート!I33)</f>
        <v/>
      </c>
      <c r="H34" s="259" t="str">
        <f>IF(入力シート!J33="","",入力シート!J33)</f>
        <v/>
      </c>
      <c r="I34" s="260"/>
      <c r="J34" s="90" t="str">
        <f>IF(入力シート!L33="","",入力シート!L33)</f>
        <v/>
      </c>
      <c r="K34" s="90">
        <v>57</v>
      </c>
      <c r="L34" s="90" t="str">
        <f>IF(入力シート!N33="","",入力シート!N33)</f>
        <v/>
      </c>
      <c r="M34" s="259" t="str">
        <f>IF(入力シート!O33="","",入力シート!O33)</f>
        <v/>
      </c>
      <c r="N34" s="260"/>
      <c r="O34" s="90" t="str">
        <f>IF(入力シート!Q33="","",入力シート!Q33)</f>
        <v/>
      </c>
    </row>
    <row r="35" spans="1:20" x14ac:dyDescent="0.3">
      <c r="A35" s="90">
        <v>18</v>
      </c>
      <c r="B35" s="90" t="str">
        <f>IF(入力シート!D34="","",入力シート!D34)</f>
        <v/>
      </c>
      <c r="C35" s="259" t="str">
        <f>IF(入力シート!E34="","",入力シート!E34)</f>
        <v/>
      </c>
      <c r="D35" s="260"/>
      <c r="E35" s="90" t="str">
        <f>IF(入力シート!G34="","",入力シート!G34)</f>
        <v/>
      </c>
      <c r="F35" s="90">
        <v>38</v>
      </c>
      <c r="G35" s="90" t="str">
        <f>IF(入力シート!I34="","",入力シート!I34)</f>
        <v/>
      </c>
      <c r="H35" s="259" t="str">
        <f>IF(入力シート!J34="","",入力シート!J34)</f>
        <v/>
      </c>
      <c r="I35" s="260"/>
      <c r="J35" s="90" t="str">
        <f>IF(入力シート!L34="","",入力シート!L34)</f>
        <v/>
      </c>
      <c r="K35" s="90">
        <v>58</v>
      </c>
      <c r="L35" s="90" t="str">
        <f>IF(入力シート!N34="","",入力シート!N34)</f>
        <v/>
      </c>
      <c r="M35" s="259" t="str">
        <f>IF(入力シート!O34="","",入力シート!O34)</f>
        <v/>
      </c>
      <c r="N35" s="260"/>
      <c r="O35" s="90" t="str">
        <f>IF(入力シート!Q34="","",入力シート!Q34)</f>
        <v/>
      </c>
    </row>
    <row r="36" spans="1:20" x14ac:dyDescent="0.3">
      <c r="A36" s="90">
        <v>19</v>
      </c>
      <c r="B36" s="90" t="str">
        <f>IF(入力シート!D35="","",入力シート!D35)</f>
        <v/>
      </c>
      <c r="C36" s="259" t="str">
        <f>IF(入力シート!E35="","",入力シート!E35)</f>
        <v/>
      </c>
      <c r="D36" s="260"/>
      <c r="E36" s="90" t="str">
        <f>IF(入力シート!G35="","",入力シート!G35)</f>
        <v/>
      </c>
      <c r="F36" s="90">
        <v>39</v>
      </c>
      <c r="G36" s="90" t="str">
        <f>IF(入力シート!I35="","",入力シート!I35)</f>
        <v/>
      </c>
      <c r="H36" s="259" t="str">
        <f>IF(入力シート!J35="","",入力シート!J35)</f>
        <v/>
      </c>
      <c r="I36" s="260"/>
      <c r="J36" s="90" t="str">
        <f>IF(入力シート!L35="","",入力シート!L35)</f>
        <v/>
      </c>
      <c r="K36" s="90">
        <v>59</v>
      </c>
      <c r="L36" s="90" t="str">
        <f>IF(入力シート!N35="","",入力シート!N35)</f>
        <v/>
      </c>
      <c r="M36" s="259" t="str">
        <f>IF(入力シート!O35="","",入力シート!O35)</f>
        <v/>
      </c>
      <c r="N36" s="260"/>
      <c r="O36" s="90" t="str">
        <f>IF(入力シート!Q35="","",入力シート!Q35)</f>
        <v/>
      </c>
    </row>
    <row r="37" spans="1:20" x14ac:dyDescent="0.3">
      <c r="A37" s="90">
        <v>20</v>
      </c>
      <c r="B37" s="90" t="str">
        <f>IF(入力シート!D36="","",入力シート!D36)</f>
        <v/>
      </c>
      <c r="C37" s="259" t="str">
        <f>IF(入力シート!E36="","",入力シート!E36)</f>
        <v/>
      </c>
      <c r="D37" s="260"/>
      <c r="E37" s="90" t="str">
        <f>IF(入力シート!G36="","",入力シート!G36)</f>
        <v/>
      </c>
      <c r="F37" s="90">
        <v>40</v>
      </c>
      <c r="G37" s="90" t="str">
        <f>IF(入力シート!I36="","",入力シート!I36)</f>
        <v/>
      </c>
      <c r="H37" s="259" t="str">
        <f>IF(入力シート!J36="","",入力シート!J36)</f>
        <v/>
      </c>
      <c r="I37" s="260"/>
      <c r="J37" s="90" t="str">
        <f>IF(入力シート!L36="","",入力シート!L36)</f>
        <v/>
      </c>
      <c r="K37" s="90">
        <v>60</v>
      </c>
      <c r="L37" s="90" t="str">
        <f>IF(入力シート!N36="","",入力シート!N36)</f>
        <v/>
      </c>
      <c r="M37" s="259" t="str">
        <f>IF(入力シート!O36="","",入力シート!O36)</f>
        <v/>
      </c>
      <c r="N37" s="260"/>
      <c r="O37" s="90" t="str">
        <f>IF(入力シート!Q36="","",入力シート!Q36)</f>
        <v/>
      </c>
    </row>
    <row r="40" spans="1:20" x14ac:dyDescent="0.3">
      <c r="S40" s="71"/>
      <c r="T40" s="71"/>
    </row>
    <row r="41" spans="1:20" ht="24.6" x14ac:dyDescent="0.3">
      <c r="S41" s="70"/>
      <c r="T41" s="70"/>
    </row>
    <row r="42" spans="1:20" ht="24.6" x14ac:dyDescent="0.3">
      <c r="S42" s="70"/>
      <c r="T42" s="70"/>
    </row>
    <row r="43" spans="1:20" ht="24.6" x14ac:dyDescent="0.3">
      <c r="S43" s="70"/>
      <c r="T43" s="70"/>
    </row>
    <row r="44" spans="1:20" ht="19.5" customHeight="1" x14ac:dyDescent="0.3">
      <c r="S44" s="70"/>
      <c r="T44" s="70"/>
    </row>
    <row r="45" spans="1:20" ht="19.5" customHeight="1" x14ac:dyDescent="0.3"/>
  </sheetData>
  <mergeCells count="85">
    <mergeCell ref="C37:D37"/>
    <mergeCell ref="H37:I37"/>
    <mergeCell ref="M37:N37"/>
    <mergeCell ref="C35:D35"/>
    <mergeCell ref="H35:I35"/>
    <mergeCell ref="M35:N35"/>
    <mergeCell ref="C36:D36"/>
    <mergeCell ref="H36:I36"/>
    <mergeCell ref="M36:N36"/>
    <mergeCell ref="C33:D33"/>
    <mergeCell ref="H33:I33"/>
    <mergeCell ref="M33:N33"/>
    <mergeCell ref="C34:D34"/>
    <mergeCell ref="H34:I34"/>
    <mergeCell ref="M34:N34"/>
    <mergeCell ref="C31:D31"/>
    <mergeCell ref="H31:I31"/>
    <mergeCell ref="M31:N31"/>
    <mergeCell ref="C32:D32"/>
    <mergeCell ref="H32:I32"/>
    <mergeCell ref="M32:N32"/>
    <mergeCell ref="C29:D29"/>
    <mergeCell ref="H29:I29"/>
    <mergeCell ref="M29:N29"/>
    <mergeCell ref="C30:D30"/>
    <mergeCell ref="H30:I30"/>
    <mergeCell ref="M30:N30"/>
    <mergeCell ref="C27:D27"/>
    <mergeCell ref="H27:I27"/>
    <mergeCell ref="M27:N27"/>
    <mergeCell ref="C28:D28"/>
    <mergeCell ref="H28:I28"/>
    <mergeCell ref="M28:N28"/>
    <mergeCell ref="C25:D25"/>
    <mergeCell ref="H25:I25"/>
    <mergeCell ref="M25:N25"/>
    <mergeCell ref="C26:D26"/>
    <mergeCell ref="H26:I26"/>
    <mergeCell ref="M26:N26"/>
    <mergeCell ref="C23:D23"/>
    <mergeCell ref="H23:I23"/>
    <mergeCell ref="M23:N23"/>
    <mergeCell ref="C24:D24"/>
    <mergeCell ref="H24:I24"/>
    <mergeCell ref="M24:N24"/>
    <mergeCell ref="C21:D21"/>
    <mergeCell ref="H21:I21"/>
    <mergeCell ref="M21:N21"/>
    <mergeCell ref="C22:D22"/>
    <mergeCell ref="H22:I22"/>
    <mergeCell ref="M22:N22"/>
    <mergeCell ref="C19:D19"/>
    <mergeCell ref="H19:I19"/>
    <mergeCell ref="M19:N19"/>
    <mergeCell ref="C20:D20"/>
    <mergeCell ref="H20:I20"/>
    <mergeCell ref="M20:N20"/>
    <mergeCell ref="C18:D18"/>
    <mergeCell ref="H18:I18"/>
    <mergeCell ref="M18:N18"/>
    <mergeCell ref="C11:D11"/>
    <mergeCell ref="F11:H11"/>
    <mergeCell ref="I11:O11"/>
    <mergeCell ref="C17:D17"/>
    <mergeCell ref="H17:I17"/>
    <mergeCell ref="M17:N17"/>
    <mergeCell ref="F12:H12"/>
    <mergeCell ref="J12:L12"/>
    <mergeCell ref="J13:N13"/>
    <mergeCell ref="C14:D14"/>
    <mergeCell ref="B16:C16"/>
    <mergeCell ref="A8:C8"/>
    <mergeCell ref="E16:G16"/>
    <mergeCell ref="J2:O2"/>
    <mergeCell ref="A3:C3"/>
    <mergeCell ref="D3:J3"/>
    <mergeCell ref="A5:O5"/>
    <mergeCell ref="L6:O6"/>
    <mergeCell ref="C9:D9"/>
    <mergeCell ref="E9:I9"/>
    <mergeCell ref="J9:K9"/>
    <mergeCell ref="L9:M9"/>
    <mergeCell ref="C10:D10"/>
    <mergeCell ref="E10:G10"/>
    <mergeCell ref="K10:O10"/>
  </mergeCells>
  <phoneticPr fontId="3"/>
  <pageMargins left="0.7" right="0.7" top="0.75" bottom="0.75" header="0.3" footer="0.3"/>
  <pageSetup paperSize="9" scale="86"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0"/>
  <sheetViews>
    <sheetView topLeftCell="A61" workbookViewId="0">
      <selection activeCell="B64" sqref="B64"/>
    </sheetView>
  </sheetViews>
  <sheetFormatPr defaultRowHeight="13.2" x14ac:dyDescent="0.2"/>
  <cols>
    <col min="1" max="1" width="9" style="8"/>
    <col min="2" max="2" width="25.88671875" customWidth="1"/>
    <col min="3" max="3" width="13.109375" customWidth="1"/>
    <col min="4" max="4" width="11.6640625" customWidth="1"/>
    <col min="5" max="5" width="36.44140625" customWidth="1"/>
    <col min="6" max="6" width="19.6640625" customWidth="1"/>
    <col min="7" max="7" width="18" style="35" customWidth="1"/>
    <col min="8" max="8" width="28.6640625" customWidth="1"/>
    <col min="9" max="9" width="9" customWidth="1"/>
  </cols>
  <sheetData>
    <row r="1" spans="1:9" ht="14.25" customHeight="1" thickBot="1" x14ac:dyDescent="0.25">
      <c r="A1" s="22" t="s">
        <v>149</v>
      </c>
      <c r="B1" s="22" t="s">
        <v>150</v>
      </c>
      <c r="C1" s="25" t="s">
        <v>151</v>
      </c>
      <c r="D1" s="20" t="s">
        <v>152</v>
      </c>
      <c r="E1" s="13" t="s">
        <v>153</v>
      </c>
      <c r="F1" s="13" t="s">
        <v>154</v>
      </c>
      <c r="G1" s="31" t="s">
        <v>155</v>
      </c>
      <c r="H1" s="13" t="s">
        <v>156</v>
      </c>
      <c r="I1" s="30" t="s">
        <v>157</v>
      </c>
    </row>
    <row r="2" spans="1:9" ht="14.25" customHeight="1" x14ac:dyDescent="0.2">
      <c r="A2" s="18">
        <v>1</v>
      </c>
      <c r="B2" s="17" t="s">
        <v>158</v>
      </c>
      <c r="C2" s="23" t="s">
        <v>159</v>
      </c>
      <c r="D2" s="18" t="s">
        <v>160</v>
      </c>
      <c r="E2" s="17" t="s">
        <v>161</v>
      </c>
      <c r="F2" s="23" t="s">
        <v>162</v>
      </c>
      <c r="G2" s="32" t="s">
        <v>163</v>
      </c>
      <c r="H2" s="17" t="s">
        <v>164</v>
      </c>
      <c r="I2" s="37" t="s">
        <v>165</v>
      </c>
    </row>
    <row r="3" spans="1:9" ht="14.25" customHeight="1" x14ac:dyDescent="0.2">
      <c r="A3" s="19">
        <v>2</v>
      </c>
      <c r="B3" s="27" t="s">
        <v>166</v>
      </c>
      <c r="C3" s="24" t="s">
        <v>167</v>
      </c>
      <c r="D3" s="19" t="s">
        <v>168</v>
      </c>
      <c r="E3" s="27" t="s">
        <v>169</v>
      </c>
      <c r="F3" s="24" t="s">
        <v>170</v>
      </c>
      <c r="G3" s="33" t="s">
        <v>171</v>
      </c>
      <c r="H3" s="27" t="s">
        <v>172</v>
      </c>
      <c r="I3" s="38" t="s">
        <v>165</v>
      </c>
    </row>
    <row r="4" spans="1:9" ht="14.25" customHeight="1" x14ac:dyDescent="0.2">
      <c r="A4" s="19">
        <v>3</v>
      </c>
      <c r="B4" s="27" t="s">
        <v>173</v>
      </c>
      <c r="C4" s="24" t="s">
        <v>174</v>
      </c>
      <c r="D4" s="19" t="s">
        <v>175</v>
      </c>
      <c r="E4" s="27" t="s">
        <v>176</v>
      </c>
      <c r="F4" s="24" t="s">
        <v>177</v>
      </c>
      <c r="G4" s="33" t="s">
        <v>178</v>
      </c>
      <c r="H4" s="27" t="s">
        <v>179</v>
      </c>
      <c r="I4" s="38" t="s">
        <v>165</v>
      </c>
    </row>
    <row r="5" spans="1:9" ht="14.25" customHeight="1" x14ac:dyDescent="0.3">
      <c r="A5" s="19">
        <v>4</v>
      </c>
      <c r="B5" s="27" t="s">
        <v>180</v>
      </c>
      <c r="C5" s="24" t="s">
        <v>181</v>
      </c>
      <c r="D5" s="19" t="s">
        <v>182</v>
      </c>
      <c r="E5" s="27" t="s">
        <v>183</v>
      </c>
      <c r="F5" s="24" t="s">
        <v>184</v>
      </c>
      <c r="G5" s="33" t="s">
        <v>185</v>
      </c>
      <c r="H5" s="94" t="s">
        <v>186</v>
      </c>
      <c r="I5" s="38" t="s">
        <v>165</v>
      </c>
    </row>
    <row r="6" spans="1:9" ht="14.25" customHeight="1" thickBot="1" x14ac:dyDescent="0.25">
      <c r="A6" s="21">
        <v>5</v>
      </c>
      <c r="B6" s="28" t="s">
        <v>187</v>
      </c>
      <c r="C6" s="26" t="s">
        <v>188</v>
      </c>
      <c r="D6" s="21" t="s">
        <v>189</v>
      </c>
      <c r="E6" s="28" t="s">
        <v>190</v>
      </c>
      <c r="F6" s="26" t="s">
        <v>191</v>
      </c>
      <c r="G6" s="34" t="s">
        <v>192</v>
      </c>
      <c r="H6" s="28" t="s">
        <v>193</v>
      </c>
      <c r="I6" s="39" t="s">
        <v>165</v>
      </c>
    </row>
    <row r="7" spans="1:9" ht="14.25" customHeight="1" x14ac:dyDescent="0.2">
      <c r="A7" s="18">
        <v>6</v>
      </c>
      <c r="B7" s="17" t="s">
        <v>194</v>
      </c>
      <c r="C7" s="23" t="s">
        <v>195</v>
      </c>
      <c r="D7" s="18" t="s">
        <v>196</v>
      </c>
      <c r="E7" s="17" t="s">
        <v>197</v>
      </c>
      <c r="F7" s="23" t="s">
        <v>198</v>
      </c>
      <c r="G7" s="32" t="s">
        <v>199</v>
      </c>
      <c r="H7" s="17" t="s">
        <v>200</v>
      </c>
      <c r="I7" s="37" t="s">
        <v>165</v>
      </c>
    </row>
    <row r="8" spans="1:9" ht="14.25" customHeight="1" x14ac:dyDescent="0.2">
      <c r="A8" s="19">
        <v>7</v>
      </c>
      <c r="B8" s="27" t="s">
        <v>201</v>
      </c>
      <c r="C8" s="24" t="s">
        <v>202</v>
      </c>
      <c r="D8" s="19" t="s">
        <v>203</v>
      </c>
      <c r="E8" s="27" t="s">
        <v>204</v>
      </c>
      <c r="F8" s="24" t="s">
        <v>205</v>
      </c>
      <c r="G8" s="33" t="s">
        <v>206</v>
      </c>
      <c r="H8" s="27" t="s">
        <v>207</v>
      </c>
      <c r="I8" s="38" t="s">
        <v>208</v>
      </c>
    </row>
    <row r="9" spans="1:9" ht="14.25" customHeight="1" x14ac:dyDescent="0.2">
      <c r="A9" s="19">
        <v>8</v>
      </c>
      <c r="B9" s="27" t="s">
        <v>209</v>
      </c>
      <c r="C9" s="24" t="s">
        <v>210</v>
      </c>
      <c r="D9" s="19" t="s">
        <v>211</v>
      </c>
      <c r="E9" s="27" t="s">
        <v>212</v>
      </c>
      <c r="F9" s="24" t="s">
        <v>213</v>
      </c>
      <c r="G9" s="33" t="s">
        <v>214</v>
      </c>
      <c r="H9" s="27" t="s">
        <v>215</v>
      </c>
      <c r="I9" s="38" t="s">
        <v>165</v>
      </c>
    </row>
    <row r="10" spans="1:9" ht="14.25" customHeight="1" x14ac:dyDescent="0.2">
      <c r="A10" s="19">
        <v>9</v>
      </c>
      <c r="B10" s="27" t="s">
        <v>216</v>
      </c>
      <c r="C10" s="24" t="s">
        <v>217</v>
      </c>
      <c r="D10" s="19" t="s">
        <v>218</v>
      </c>
      <c r="E10" s="27" t="s">
        <v>219</v>
      </c>
      <c r="F10" s="24" t="s">
        <v>220</v>
      </c>
      <c r="G10" s="33" t="s">
        <v>221</v>
      </c>
      <c r="H10" s="27" t="s">
        <v>222</v>
      </c>
      <c r="I10" s="38" t="s">
        <v>165</v>
      </c>
    </row>
    <row r="11" spans="1:9" ht="14.25" customHeight="1" thickBot="1" x14ac:dyDescent="0.25">
      <c r="A11" s="21">
        <v>10</v>
      </c>
      <c r="B11" s="28" t="s">
        <v>223</v>
      </c>
      <c r="C11" s="26" t="s">
        <v>224</v>
      </c>
      <c r="D11" s="21" t="s">
        <v>225</v>
      </c>
      <c r="E11" s="28" t="s">
        <v>226</v>
      </c>
      <c r="F11" s="26" t="s">
        <v>227</v>
      </c>
      <c r="G11" s="34" t="s">
        <v>228</v>
      </c>
      <c r="H11" s="28" t="s">
        <v>229</v>
      </c>
      <c r="I11" s="39" t="s">
        <v>165</v>
      </c>
    </row>
    <row r="12" spans="1:9" ht="14.25" customHeight="1" x14ac:dyDescent="0.2">
      <c r="A12" s="18">
        <v>11</v>
      </c>
      <c r="B12" s="17" t="s">
        <v>230</v>
      </c>
      <c r="C12" s="23" t="s">
        <v>231</v>
      </c>
      <c r="D12" s="18" t="s">
        <v>232</v>
      </c>
      <c r="E12" s="17" t="s">
        <v>233</v>
      </c>
      <c r="F12" s="23" t="s">
        <v>234</v>
      </c>
      <c r="G12" s="32" t="s">
        <v>235</v>
      </c>
      <c r="H12" s="17" t="s">
        <v>164</v>
      </c>
      <c r="I12" s="37" t="s">
        <v>165</v>
      </c>
    </row>
    <row r="13" spans="1:9" ht="14.25" customHeight="1" x14ac:dyDescent="0.2">
      <c r="A13" s="19">
        <v>12</v>
      </c>
      <c r="B13" s="27" t="s">
        <v>236</v>
      </c>
      <c r="C13" s="24" t="s">
        <v>237</v>
      </c>
      <c r="D13" s="19" t="s">
        <v>232</v>
      </c>
      <c r="E13" s="27" t="s">
        <v>238</v>
      </c>
      <c r="F13" s="24" t="s">
        <v>239</v>
      </c>
      <c r="G13" s="33" t="s">
        <v>240</v>
      </c>
      <c r="H13" s="27" t="s">
        <v>172</v>
      </c>
      <c r="I13" s="38" t="s">
        <v>165</v>
      </c>
    </row>
    <row r="14" spans="1:9" ht="14.25" customHeight="1" x14ac:dyDescent="0.2">
      <c r="A14" s="19">
        <v>13</v>
      </c>
      <c r="B14" s="27" t="s">
        <v>241</v>
      </c>
      <c r="C14" s="24" t="s">
        <v>242</v>
      </c>
      <c r="D14" s="19" t="s">
        <v>243</v>
      </c>
      <c r="E14" s="27" t="s">
        <v>244</v>
      </c>
      <c r="F14" s="24" t="s">
        <v>245</v>
      </c>
      <c r="G14" s="33" t="s">
        <v>246</v>
      </c>
      <c r="H14" s="27" t="s">
        <v>179</v>
      </c>
      <c r="I14" s="38" t="s">
        <v>165</v>
      </c>
    </row>
    <row r="15" spans="1:9" ht="14.25" customHeight="1" x14ac:dyDescent="0.2">
      <c r="A15" s="19">
        <v>14</v>
      </c>
      <c r="B15" s="27" t="s">
        <v>247</v>
      </c>
      <c r="C15" s="24" t="s">
        <v>248</v>
      </c>
      <c r="D15" s="19" t="s">
        <v>249</v>
      </c>
      <c r="E15" s="27" t="s">
        <v>250</v>
      </c>
      <c r="F15" s="24" t="s">
        <v>251</v>
      </c>
      <c r="G15" s="33" t="s">
        <v>252</v>
      </c>
      <c r="H15" s="27" t="s">
        <v>253</v>
      </c>
      <c r="I15" s="38" t="s">
        <v>165</v>
      </c>
    </row>
    <row r="16" spans="1:9" ht="14.25" customHeight="1" thickBot="1" x14ac:dyDescent="0.25">
      <c r="A16" s="21">
        <v>15</v>
      </c>
      <c r="B16" s="28" t="s">
        <v>254</v>
      </c>
      <c r="C16" s="26" t="s">
        <v>255</v>
      </c>
      <c r="D16" s="21" t="s">
        <v>256</v>
      </c>
      <c r="E16" s="28" t="s">
        <v>257</v>
      </c>
      <c r="F16" s="26" t="s">
        <v>258</v>
      </c>
      <c r="G16" s="34" t="s">
        <v>259</v>
      </c>
      <c r="H16" s="28" t="s">
        <v>193</v>
      </c>
      <c r="I16" s="39" t="s">
        <v>165</v>
      </c>
    </row>
    <row r="17" spans="1:9" ht="14.25" customHeight="1" x14ac:dyDescent="0.2">
      <c r="A17" s="18">
        <v>16</v>
      </c>
      <c r="B17" s="17" t="s">
        <v>260</v>
      </c>
      <c r="C17" s="23" t="s">
        <v>261</v>
      </c>
      <c r="D17" s="18" t="s">
        <v>262</v>
      </c>
      <c r="E17" s="17" t="s">
        <v>263</v>
      </c>
      <c r="F17" s="23" t="s">
        <v>264</v>
      </c>
      <c r="G17" s="32" t="s">
        <v>265</v>
      </c>
      <c r="H17" s="17" t="s">
        <v>200</v>
      </c>
      <c r="I17" s="37" t="s">
        <v>165</v>
      </c>
    </row>
    <row r="18" spans="1:9" ht="14.25" customHeight="1" x14ac:dyDescent="0.2">
      <c r="A18" s="19">
        <v>17</v>
      </c>
      <c r="B18" s="27" t="s">
        <v>266</v>
      </c>
      <c r="C18" s="24" t="s">
        <v>267</v>
      </c>
      <c r="D18" s="19" t="s">
        <v>268</v>
      </c>
      <c r="E18" s="27" t="s">
        <v>269</v>
      </c>
      <c r="F18" s="24" t="s">
        <v>270</v>
      </c>
      <c r="G18" s="33" t="s">
        <v>271</v>
      </c>
      <c r="H18" s="27" t="s">
        <v>207</v>
      </c>
      <c r="I18" s="38" t="s">
        <v>165</v>
      </c>
    </row>
    <row r="19" spans="1:9" ht="14.25" customHeight="1" x14ac:dyDescent="0.2">
      <c r="A19" s="19">
        <v>18</v>
      </c>
      <c r="B19" s="27" t="s">
        <v>272</v>
      </c>
      <c r="C19" s="24" t="s">
        <v>273</v>
      </c>
      <c r="D19" s="19" t="s">
        <v>274</v>
      </c>
      <c r="E19" s="27" t="s">
        <v>275</v>
      </c>
      <c r="F19" s="24" t="s">
        <v>276</v>
      </c>
      <c r="G19" s="33" t="s">
        <v>277</v>
      </c>
      <c r="H19" s="27" t="s">
        <v>215</v>
      </c>
      <c r="I19" s="38" t="s">
        <v>165</v>
      </c>
    </row>
    <row r="20" spans="1:9" ht="14.25" customHeight="1" x14ac:dyDescent="0.2">
      <c r="A20" s="19">
        <v>19</v>
      </c>
      <c r="B20" s="27" t="s">
        <v>278</v>
      </c>
      <c r="C20" s="24" t="s">
        <v>279</v>
      </c>
      <c r="D20" s="19" t="s">
        <v>280</v>
      </c>
      <c r="E20" s="27" t="s">
        <v>281</v>
      </c>
      <c r="F20" s="24" t="s">
        <v>282</v>
      </c>
      <c r="G20" s="33" t="s">
        <v>283</v>
      </c>
      <c r="H20" s="27" t="s">
        <v>222</v>
      </c>
      <c r="I20" s="38" t="s">
        <v>165</v>
      </c>
    </row>
    <row r="21" spans="1:9" ht="14.25" customHeight="1" thickBot="1" x14ac:dyDescent="0.25">
      <c r="A21" s="21">
        <v>20</v>
      </c>
      <c r="B21" s="28" t="s">
        <v>284</v>
      </c>
      <c r="C21" s="26" t="s">
        <v>285</v>
      </c>
      <c r="D21" s="21" t="s">
        <v>286</v>
      </c>
      <c r="E21" s="28" t="s">
        <v>287</v>
      </c>
      <c r="F21" s="26" t="s">
        <v>288</v>
      </c>
      <c r="G21" s="34" t="s">
        <v>289</v>
      </c>
      <c r="H21" s="28" t="s">
        <v>229</v>
      </c>
      <c r="I21" s="39" t="s">
        <v>165</v>
      </c>
    </row>
    <row r="22" spans="1:9" ht="14.25" customHeight="1" x14ac:dyDescent="0.2">
      <c r="A22" s="18">
        <v>21</v>
      </c>
      <c r="B22" s="17" t="s">
        <v>290</v>
      </c>
      <c r="C22" s="23" t="s">
        <v>291</v>
      </c>
      <c r="D22" s="18" t="s">
        <v>292</v>
      </c>
      <c r="E22" s="17" t="s">
        <v>293</v>
      </c>
      <c r="F22" s="23" t="s">
        <v>294</v>
      </c>
      <c r="G22" s="32" t="s">
        <v>295</v>
      </c>
      <c r="H22" s="17" t="s">
        <v>296</v>
      </c>
      <c r="I22" s="37" t="s">
        <v>165</v>
      </c>
    </row>
    <row r="23" spans="1:9" ht="14.25" customHeight="1" x14ac:dyDescent="0.2">
      <c r="A23" s="19">
        <v>22</v>
      </c>
      <c r="B23" s="27" t="s">
        <v>297</v>
      </c>
      <c r="C23" s="24" t="s">
        <v>298</v>
      </c>
      <c r="D23" s="19" t="s">
        <v>299</v>
      </c>
      <c r="E23" s="27" t="s">
        <v>300</v>
      </c>
      <c r="F23" s="24" t="s">
        <v>301</v>
      </c>
      <c r="G23" s="33" t="s">
        <v>302</v>
      </c>
      <c r="H23" s="27" t="s">
        <v>303</v>
      </c>
      <c r="I23" s="38" t="s">
        <v>165</v>
      </c>
    </row>
    <row r="24" spans="1:9" ht="14.25" customHeight="1" x14ac:dyDescent="0.2">
      <c r="A24" s="19">
        <v>23</v>
      </c>
      <c r="B24" s="27" t="s">
        <v>304</v>
      </c>
      <c r="C24" s="24" t="s">
        <v>305</v>
      </c>
      <c r="D24" s="19" t="s">
        <v>306</v>
      </c>
      <c r="E24" s="27" t="s">
        <v>307</v>
      </c>
      <c r="F24" s="24" t="s">
        <v>308</v>
      </c>
      <c r="G24" s="33" t="s">
        <v>309</v>
      </c>
      <c r="H24" s="27" t="s">
        <v>310</v>
      </c>
      <c r="I24" s="38" t="s">
        <v>165</v>
      </c>
    </row>
    <row r="25" spans="1:9" ht="14.25" customHeight="1" x14ac:dyDescent="0.2">
      <c r="A25" s="19">
        <v>24</v>
      </c>
      <c r="B25" s="27" t="s">
        <v>311</v>
      </c>
      <c r="C25" s="24" t="s">
        <v>312</v>
      </c>
      <c r="D25" s="19" t="s">
        <v>313</v>
      </c>
      <c r="E25" s="27" t="s">
        <v>314</v>
      </c>
      <c r="F25" s="24" t="s">
        <v>315</v>
      </c>
      <c r="G25" s="33" t="s">
        <v>316</v>
      </c>
      <c r="H25" s="27" t="s">
        <v>317</v>
      </c>
      <c r="I25" s="38" t="s">
        <v>165</v>
      </c>
    </row>
    <row r="26" spans="1:9" ht="14.25" customHeight="1" thickBot="1" x14ac:dyDescent="0.25">
      <c r="A26" s="21">
        <v>25</v>
      </c>
      <c r="B26" s="28" t="s">
        <v>318</v>
      </c>
      <c r="C26" s="26" t="s">
        <v>319</v>
      </c>
      <c r="D26" s="21" t="s">
        <v>320</v>
      </c>
      <c r="E26" s="28" t="s">
        <v>321</v>
      </c>
      <c r="F26" s="26" t="s">
        <v>322</v>
      </c>
      <c r="G26" s="34" t="s">
        <v>323</v>
      </c>
      <c r="H26" s="28" t="s">
        <v>324</v>
      </c>
      <c r="I26" s="39" t="s">
        <v>165</v>
      </c>
    </row>
    <row r="27" spans="1:9" ht="14.25" customHeight="1" x14ac:dyDescent="0.2">
      <c r="A27" s="18">
        <v>26</v>
      </c>
      <c r="B27" s="17" t="s">
        <v>325</v>
      </c>
      <c r="C27" s="23" t="s">
        <v>326</v>
      </c>
      <c r="D27" s="18" t="s">
        <v>327</v>
      </c>
      <c r="E27" s="17" t="s">
        <v>328</v>
      </c>
      <c r="F27" s="23" t="s">
        <v>329</v>
      </c>
      <c r="G27" s="32" t="s">
        <v>330</v>
      </c>
      <c r="H27" s="17" t="s">
        <v>331</v>
      </c>
      <c r="I27" s="37" t="s">
        <v>165</v>
      </c>
    </row>
    <row r="28" spans="1:9" ht="14.25" customHeight="1" x14ac:dyDescent="0.2">
      <c r="A28" s="19">
        <v>27</v>
      </c>
      <c r="B28" s="27" t="s">
        <v>332</v>
      </c>
      <c r="C28" s="24" t="s">
        <v>333</v>
      </c>
      <c r="D28" s="19" t="s">
        <v>334</v>
      </c>
      <c r="E28" s="27" t="s">
        <v>335</v>
      </c>
      <c r="F28" s="24" t="s">
        <v>336</v>
      </c>
      <c r="G28" s="33" t="s">
        <v>337</v>
      </c>
      <c r="H28" s="27" t="s">
        <v>338</v>
      </c>
      <c r="I28" s="38"/>
    </row>
    <row r="29" spans="1:9" ht="14.25" customHeight="1" x14ac:dyDescent="0.2">
      <c r="A29" s="19">
        <v>28</v>
      </c>
      <c r="B29" s="27" t="s">
        <v>339</v>
      </c>
      <c r="C29" s="24" t="s">
        <v>340</v>
      </c>
      <c r="D29" s="19" t="s">
        <v>341</v>
      </c>
      <c r="E29" s="27" t="s">
        <v>342</v>
      </c>
      <c r="F29" s="24" t="s">
        <v>343</v>
      </c>
      <c r="G29" s="33" t="s">
        <v>344</v>
      </c>
      <c r="H29" s="27" t="s">
        <v>345</v>
      </c>
      <c r="I29" s="38" t="s">
        <v>165</v>
      </c>
    </row>
    <row r="30" spans="1:9" ht="14.25" customHeight="1" x14ac:dyDescent="0.2">
      <c r="A30" s="19">
        <v>29</v>
      </c>
      <c r="B30" s="27" t="s">
        <v>346</v>
      </c>
      <c r="C30" s="24" t="s">
        <v>347</v>
      </c>
      <c r="D30" s="19" t="s">
        <v>348</v>
      </c>
      <c r="E30" s="27" t="s">
        <v>349</v>
      </c>
      <c r="F30" s="24" t="s">
        <v>350</v>
      </c>
      <c r="G30" s="33" t="s">
        <v>351</v>
      </c>
      <c r="H30" s="27" t="s">
        <v>352</v>
      </c>
      <c r="I30" s="38" t="s">
        <v>165</v>
      </c>
    </row>
    <row r="31" spans="1:9" ht="14.25" customHeight="1" thickBot="1" x14ac:dyDescent="0.25">
      <c r="A31" s="21">
        <v>30</v>
      </c>
      <c r="B31" s="28" t="s">
        <v>353</v>
      </c>
      <c r="C31" s="26" t="s">
        <v>354</v>
      </c>
      <c r="D31" s="21" t="s">
        <v>355</v>
      </c>
      <c r="E31" s="28" t="s">
        <v>356</v>
      </c>
      <c r="F31" s="26" t="s">
        <v>357</v>
      </c>
      <c r="G31" s="34" t="s">
        <v>358</v>
      </c>
      <c r="H31" s="28" t="s">
        <v>359</v>
      </c>
      <c r="I31" s="39" t="s">
        <v>165</v>
      </c>
    </row>
    <row r="32" spans="1:9" ht="14.25" customHeight="1" x14ac:dyDescent="0.2">
      <c r="A32" s="18">
        <v>31</v>
      </c>
      <c r="B32" s="17" t="s">
        <v>360</v>
      </c>
      <c r="C32" s="23" t="s">
        <v>361</v>
      </c>
      <c r="D32" s="18" t="s">
        <v>362</v>
      </c>
      <c r="E32" s="17" t="s">
        <v>363</v>
      </c>
      <c r="F32" s="23" t="s">
        <v>364</v>
      </c>
      <c r="G32" s="32" t="s">
        <v>365</v>
      </c>
      <c r="H32" s="17" t="s">
        <v>366</v>
      </c>
      <c r="I32" s="37" t="s">
        <v>165</v>
      </c>
    </row>
    <row r="33" spans="1:9" ht="14.25" customHeight="1" x14ac:dyDescent="0.2">
      <c r="A33" s="19">
        <v>32</v>
      </c>
      <c r="B33" s="27" t="s">
        <v>367</v>
      </c>
      <c r="C33" s="24" t="s">
        <v>368</v>
      </c>
      <c r="D33" s="19" t="s">
        <v>369</v>
      </c>
      <c r="E33" s="27" t="s">
        <v>370</v>
      </c>
      <c r="F33" s="24" t="s">
        <v>371</v>
      </c>
      <c r="G33" s="33" t="s">
        <v>372</v>
      </c>
      <c r="H33" s="27" t="s">
        <v>373</v>
      </c>
      <c r="I33" s="38"/>
    </row>
    <row r="34" spans="1:9" ht="14.25" customHeight="1" x14ac:dyDescent="0.2">
      <c r="A34" s="19">
        <v>33</v>
      </c>
      <c r="B34" s="27" t="s">
        <v>374</v>
      </c>
      <c r="C34" s="24" t="s">
        <v>375</v>
      </c>
      <c r="D34" s="19" t="s">
        <v>376</v>
      </c>
      <c r="E34" s="27" t="s">
        <v>377</v>
      </c>
      <c r="F34" s="24" t="s">
        <v>378</v>
      </c>
      <c r="G34" s="33" t="s">
        <v>379</v>
      </c>
      <c r="H34" s="27" t="s">
        <v>380</v>
      </c>
      <c r="I34" s="38" t="s">
        <v>165</v>
      </c>
    </row>
    <row r="35" spans="1:9" ht="14.25" customHeight="1" x14ac:dyDescent="0.2">
      <c r="A35" s="19">
        <v>34</v>
      </c>
      <c r="B35" s="27" t="s">
        <v>381</v>
      </c>
      <c r="C35" s="24" t="s">
        <v>382</v>
      </c>
      <c r="D35" s="19" t="s">
        <v>383</v>
      </c>
      <c r="E35" s="27" t="s">
        <v>384</v>
      </c>
      <c r="F35" s="24" t="s">
        <v>385</v>
      </c>
      <c r="G35" s="33" t="s">
        <v>386</v>
      </c>
      <c r="H35" s="27" t="s">
        <v>387</v>
      </c>
      <c r="I35" s="38" t="s">
        <v>165</v>
      </c>
    </row>
    <row r="36" spans="1:9" ht="14.25" customHeight="1" thickBot="1" x14ac:dyDescent="0.25">
      <c r="A36" s="21">
        <v>35</v>
      </c>
      <c r="B36" s="28" t="s">
        <v>388</v>
      </c>
      <c r="C36" s="26" t="s">
        <v>389</v>
      </c>
      <c r="D36" s="21" t="s">
        <v>390</v>
      </c>
      <c r="E36" s="28" t="s">
        <v>391</v>
      </c>
      <c r="F36" s="26" t="s">
        <v>392</v>
      </c>
      <c r="G36" s="34" t="s">
        <v>393</v>
      </c>
      <c r="H36" s="28" t="s">
        <v>394</v>
      </c>
      <c r="I36" s="39" t="s">
        <v>165</v>
      </c>
    </row>
    <row r="37" spans="1:9" ht="14.25" customHeight="1" x14ac:dyDescent="0.2">
      <c r="A37" s="18">
        <v>36</v>
      </c>
      <c r="B37" s="17" t="s">
        <v>395</v>
      </c>
      <c r="C37" s="23" t="s">
        <v>396</v>
      </c>
      <c r="D37" s="18" t="s">
        <v>397</v>
      </c>
      <c r="E37" s="17" t="s">
        <v>398</v>
      </c>
      <c r="F37" s="23" t="s">
        <v>399</v>
      </c>
      <c r="G37" s="32" t="s">
        <v>400</v>
      </c>
      <c r="H37" s="17" t="s">
        <v>401</v>
      </c>
      <c r="I37" s="37"/>
    </row>
    <row r="38" spans="1:9" ht="14.25" customHeight="1" x14ac:dyDescent="0.2">
      <c r="A38" s="19">
        <v>37</v>
      </c>
      <c r="B38" s="27" t="s">
        <v>402</v>
      </c>
      <c r="C38" s="24" t="s">
        <v>403</v>
      </c>
      <c r="D38" s="19" t="s">
        <v>404</v>
      </c>
      <c r="E38" s="27" t="s">
        <v>405</v>
      </c>
      <c r="F38" s="24" t="s">
        <v>406</v>
      </c>
      <c r="G38" s="33" t="s">
        <v>407</v>
      </c>
      <c r="H38" s="27" t="s">
        <v>408</v>
      </c>
      <c r="I38" s="38" t="s">
        <v>165</v>
      </c>
    </row>
    <row r="39" spans="1:9" ht="14.25" customHeight="1" x14ac:dyDescent="0.2">
      <c r="A39" s="19">
        <v>38</v>
      </c>
      <c r="B39" s="27" t="s">
        <v>409</v>
      </c>
      <c r="C39" s="24" t="s">
        <v>410</v>
      </c>
      <c r="D39" s="19" t="s">
        <v>411</v>
      </c>
      <c r="E39" s="27" t="s">
        <v>412</v>
      </c>
      <c r="F39" s="24" t="s">
        <v>413</v>
      </c>
      <c r="G39" s="33" t="s">
        <v>414</v>
      </c>
      <c r="H39" s="27" t="s">
        <v>415</v>
      </c>
      <c r="I39" s="38" t="s">
        <v>165</v>
      </c>
    </row>
    <row r="40" spans="1:9" ht="14.25" customHeight="1" x14ac:dyDescent="0.2">
      <c r="A40" s="19">
        <v>39</v>
      </c>
      <c r="B40" s="27" t="s">
        <v>416</v>
      </c>
      <c r="C40" s="24" t="s">
        <v>417</v>
      </c>
      <c r="D40" s="19" t="s">
        <v>418</v>
      </c>
      <c r="E40" s="27" t="s">
        <v>419</v>
      </c>
      <c r="F40" s="24" t="s">
        <v>420</v>
      </c>
      <c r="G40" s="33" t="s">
        <v>421</v>
      </c>
      <c r="H40" s="27" t="s">
        <v>422</v>
      </c>
      <c r="I40" s="38" t="s">
        <v>165</v>
      </c>
    </row>
    <row r="41" spans="1:9" ht="14.25" customHeight="1" thickBot="1" x14ac:dyDescent="0.25">
      <c r="A41" s="21">
        <v>40</v>
      </c>
      <c r="B41" s="28" t="s">
        <v>423</v>
      </c>
      <c r="C41" s="26" t="s">
        <v>424</v>
      </c>
      <c r="D41" s="21" t="s">
        <v>425</v>
      </c>
      <c r="E41" s="28" t="s">
        <v>426</v>
      </c>
      <c r="F41" s="26" t="s">
        <v>427</v>
      </c>
      <c r="G41" s="34" t="s">
        <v>428</v>
      </c>
      <c r="H41" s="28" t="s">
        <v>429</v>
      </c>
      <c r="I41" s="39"/>
    </row>
    <row r="42" spans="1:9" ht="14.25" customHeight="1" x14ac:dyDescent="0.2">
      <c r="A42" s="18">
        <v>41</v>
      </c>
      <c r="B42" s="17" t="s">
        <v>430</v>
      </c>
      <c r="C42" s="23" t="s">
        <v>431</v>
      </c>
      <c r="D42" s="18" t="s">
        <v>432</v>
      </c>
      <c r="E42" s="17" t="s">
        <v>433</v>
      </c>
      <c r="F42" s="23" t="s">
        <v>434</v>
      </c>
      <c r="G42" s="32" t="s">
        <v>435</v>
      </c>
      <c r="H42" s="17" t="s">
        <v>436</v>
      </c>
      <c r="I42" s="37" t="s">
        <v>165</v>
      </c>
    </row>
    <row r="43" spans="1:9" ht="14.25" customHeight="1" x14ac:dyDescent="0.2">
      <c r="A43" s="19">
        <v>42</v>
      </c>
      <c r="B43" s="27" t="s">
        <v>437</v>
      </c>
      <c r="C43" s="24" t="s">
        <v>438</v>
      </c>
      <c r="D43" s="19" t="s">
        <v>439</v>
      </c>
      <c r="E43" s="27" t="s">
        <v>440</v>
      </c>
      <c r="F43" s="24" t="s">
        <v>441</v>
      </c>
      <c r="G43" s="33" t="s">
        <v>442</v>
      </c>
      <c r="H43" s="27" t="s">
        <v>443</v>
      </c>
      <c r="I43" s="38" t="s">
        <v>165</v>
      </c>
    </row>
    <row r="44" spans="1:9" ht="14.25" customHeight="1" x14ac:dyDescent="0.2">
      <c r="A44" s="19">
        <v>43</v>
      </c>
      <c r="B44" s="27" t="s">
        <v>444</v>
      </c>
      <c r="C44" s="24" t="s">
        <v>445</v>
      </c>
      <c r="D44" s="19" t="s">
        <v>446</v>
      </c>
      <c r="E44" s="27" t="s">
        <v>447</v>
      </c>
      <c r="F44" s="24" t="s">
        <v>448</v>
      </c>
      <c r="G44" s="33" t="s">
        <v>449</v>
      </c>
      <c r="H44" s="27" t="s">
        <v>450</v>
      </c>
      <c r="I44" s="38" t="s">
        <v>165</v>
      </c>
    </row>
    <row r="45" spans="1:9" ht="14.25" customHeight="1" x14ac:dyDescent="0.2">
      <c r="A45" s="19">
        <v>44</v>
      </c>
      <c r="B45" s="27" t="s">
        <v>451</v>
      </c>
      <c r="C45" s="24" t="s">
        <v>452</v>
      </c>
      <c r="D45" s="19" t="s">
        <v>453</v>
      </c>
      <c r="E45" s="27" t="s">
        <v>454</v>
      </c>
      <c r="F45" s="24" t="s">
        <v>455</v>
      </c>
      <c r="G45" s="33" t="s">
        <v>456</v>
      </c>
      <c r="H45" s="27" t="s">
        <v>457</v>
      </c>
      <c r="I45" s="38" t="s">
        <v>165</v>
      </c>
    </row>
    <row r="46" spans="1:9" ht="14.25" customHeight="1" thickBot="1" x14ac:dyDescent="0.25">
      <c r="A46" s="21">
        <v>45</v>
      </c>
      <c r="B46" s="28" t="s">
        <v>458</v>
      </c>
      <c r="C46" s="26" t="s">
        <v>459</v>
      </c>
      <c r="D46" s="21" t="s">
        <v>460</v>
      </c>
      <c r="E46" s="28" t="s">
        <v>461</v>
      </c>
      <c r="F46" s="26" t="s">
        <v>462</v>
      </c>
      <c r="G46" s="34" t="s">
        <v>463</v>
      </c>
      <c r="H46" s="28" t="s">
        <v>464</v>
      </c>
      <c r="I46" s="39" t="s">
        <v>165</v>
      </c>
    </row>
    <row r="47" spans="1:9" ht="14.25" customHeight="1" x14ac:dyDescent="0.2">
      <c r="A47" s="18">
        <v>46</v>
      </c>
      <c r="B47" s="17" t="s">
        <v>465</v>
      </c>
      <c r="C47" s="23" t="s">
        <v>466</v>
      </c>
      <c r="D47" s="18" t="s">
        <v>467</v>
      </c>
      <c r="E47" s="17" t="s">
        <v>468</v>
      </c>
      <c r="F47" s="23" t="s">
        <v>469</v>
      </c>
      <c r="G47" s="32" t="s">
        <v>470</v>
      </c>
      <c r="H47" s="17" t="s">
        <v>471</v>
      </c>
      <c r="I47" s="37" t="s">
        <v>165</v>
      </c>
    </row>
    <row r="48" spans="1:9" ht="14.25" customHeight="1" x14ac:dyDescent="0.2">
      <c r="A48" s="19">
        <v>47</v>
      </c>
      <c r="B48" s="27" t="s">
        <v>472</v>
      </c>
      <c r="C48" s="24" t="s">
        <v>473</v>
      </c>
      <c r="D48" s="19" t="s">
        <v>474</v>
      </c>
      <c r="E48" s="27" t="s">
        <v>475</v>
      </c>
      <c r="F48" s="24" t="s">
        <v>476</v>
      </c>
      <c r="G48" s="33" t="s">
        <v>477</v>
      </c>
      <c r="H48" s="27" t="s">
        <v>478</v>
      </c>
      <c r="I48" s="38" t="s">
        <v>165</v>
      </c>
    </row>
    <row r="49" spans="1:9" ht="14.25" customHeight="1" x14ac:dyDescent="0.2">
      <c r="A49" s="19">
        <v>48</v>
      </c>
      <c r="B49" s="27" t="s">
        <v>479</v>
      </c>
      <c r="C49" s="24" t="s">
        <v>480</v>
      </c>
      <c r="D49" s="19" t="s">
        <v>481</v>
      </c>
      <c r="E49" s="27" t="s">
        <v>482</v>
      </c>
      <c r="F49" s="24" t="s">
        <v>483</v>
      </c>
      <c r="G49" s="33" t="s">
        <v>484</v>
      </c>
      <c r="H49" s="27" t="s">
        <v>485</v>
      </c>
      <c r="I49" s="38" t="s">
        <v>165</v>
      </c>
    </row>
    <row r="50" spans="1:9" ht="14.25" customHeight="1" x14ac:dyDescent="0.2">
      <c r="A50" s="19">
        <v>49</v>
      </c>
      <c r="B50" s="27" t="s">
        <v>486</v>
      </c>
      <c r="C50" s="24" t="s">
        <v>487</v>
      </c>
      <c r="D50" s="19" t="s">
        <v>488</v>
      </c>
      <c r="E50" s="27" t="s">
        <v>489</v>
      </c>
      <c r="F50" s="24" t="s">
        <v>490</v>
      </c>
      <c r="G50" s="33" t="s">
        <v>491</v>
      </c>
      <c r="H50" s="27" t="s">
        <v>492</v>
      </c>
      <c r="I50" s="38" t="s">
        <v>165</v>
      </c>
    </row>
    <row r="51" spans="1:9" ht="14.25" customHeight="1" thickBot="1" x14ac:dyDescent="0.25">
      <c r="A51" s="21">
        <v>50</v>
      </c>
      <c r="B51" s="28" t="s">
        <v>493</v>
      </c>
      <c r="C51" s="26" t="s">
        <v>494</v>
      </c>
      <c r="D51" s="21" t="s">
        <v>495</v>
      </c>
      <c r="E51" s="28" t="s">
        <v>496</v>
      </c>
      <c r="F51" s="26" t="s">
        <v>497</v>
      </c>
      <c r="G51" s="34" t="s">
        <v>498</v>
      </c>
      <c r="H51" s="28" t="s">
        <v>499</v>
      </c>
      <c r="I51" s="39" t="s">
        <v>165</v>
      </c>
    </row>
    <row r="52" spans="1:9" ht="14.25" customHeight="1" x14ac:dyDescent="0.2">
      <c r="A52" s="18">
        <v>51</v>
      </c>
      <c r="B52" s="17" t="s">
        <v>500</v>
      </c>
      <c r="C52" s="23" t="s">
        <v>501</v>
      </c>
      <c r="D52" s="18" t="s">
        <v>502</v>
      </c>
      <c r="E52" s="17" t="s">
        <v>503</v>
      </c>
      <c r="F52" s="23" t="s">
        <v>504</v>
      </c>
      <c r="G52" s="32" t="s">
        <v>505</v>
      </c>
      <c r="H52" s="17" t="s">
        <v>506</v>
      </c>
      <c r="I52" s="37" t="s">
        <v>165</v>
      </c>
    </row>
    <row r="53" spans="1:9" ht="14.25" customHeight="1" x14ac:dyDescent="0.2">
      <c r="A53" s="19">
        <v>52</v>
      </c>
      <c r="B53" s="27" t="s">
        <v>507</v>
      </c>
      <c r="C53" s="24" t="s">
        <v>508</v>
      </c>
      <c r="D53" s="19" t="s">
        <v>509</v>
      </c>
      <c r="E53" s="27" t="s">
        <v>510</v>
      </c>
      <c r="F53" s="24" t="s">
        <v>511</v>
      </c>
      <c r="G53" s="33" t="s">
        <v>512</v>
      </c>
      <c r="H53" s="27" t="s">
        <v>513</v>
      </c>
      <c r="I53" s="38" t="s">
        <v>165</v>
      </c>
    </row>
    <row r="54" spans="1:9" ht="14.25" customHeight="1" x14ac:dyDescent="0.2">
      <c r="A54" s="19">
        <v>53</v>
      </c>
      <c r="B54" s="27" t="s">
        <v>514</v>
      </c>
      <c r="C54" s="24" t="s">
        <v>515</v>
      </c>
      <c r="D54" s="19" t="s">
        <v>516</v>
      </c>
      <c r="E54" s="27" t="s">
        <v>517</v>
      </c>
      <c r="F54" s="24" t="s">
        <v>518</v>
      </c>
      <c r="G54" s="33" t="s">
        <v>519</v>
      </c>
      <c r="H54" s="27" t="s">
        <v>520</v>
      </c>
      <c r="I54" s="38" t="s">
        <v>165</v>
      </c>
    </row>
    <row r="55" spans="1:9" ht="14.25" customHeight="1" x14ac:dyDescent="0.2">
      <c r="A55" s="19">
        <v>54</v>
      </c>
      <c r="B55" s="27" t="s">
        <v>521</v>
      </c>
      <c r="C55" s="24" t="s">
        <v>522</v>
      </c>
      <c r="D55" s="19" t="s">
        <v>523</v>
      </c>
      <c r="E55" s="27" t="s">
        <v>524</v>
      </c>
      <c r="F55" s="24" t="s">
        <v>525</v>
      </c>
      <c r="G55" s="33" t="s">
        <v>526</v>
      </c>
      <c r="H55" s="27" t="s">
        <v>527</v>
      </c>
      <c r="I55" s="38" t="s">
        <v>165</v>
      </c>
    </row>
    <row r="56" spans="1:9" ht="14.25" customHeight="1" thickBot="1" x14ac:dyDescent="0.25">
      <c r="A56" s="21">
        <v>55</v>
      </c>
      <c r="B56" s="28" t="s">
        <v>528</v>
      </c>
      <c r="C56" s="26" t="s">
        <v>529</v>
      </c>
      <c r="D56" s="21" t="s">
        <v>530</v>
      </c>
      <c r="E56" s="28" t="s">
        <v>531</v>
      </c>
      <c r="F56" s="26" t="s">
        <v>532</v>
      </c>
      <c r="G56" s="34" t="s">
        <v>533</v>
      </c>
      <c r="H56" s="28" t="s">
        <v>534</v>
      </c>
      <c r="I56" s="39" t="s">
        <v>165</v>
      </c>
    </row>
    <row r="57" spans="1:9" ht="14.25" customHeight="1" x14ac:dyDescent="0.2">
      <c r="A57" s="18">
        <v>56</v>
      </c>
      <c r="B57" s="17" t="s">
        <v>535</v>
      </c>
      <c r="C57" s="23" t="s">
        <v>536</v>
      </c>
      <c r="D57" s="18" t="s">
        <v>537</v>
      </c>
      <c r="E57" s="17" t="s">
        <v>538</v>
      </c>
      <c r="F57" s="23" t="s">
        <v>539</v>
      </c>
      <c r="G57" s="32" t="s">
        <v>540</v>
      </c>
      <c r="H57" s="17" t="s">
        <v>541</v>
      </c>
      <c r="I57" s="37" t="s">
        <v>165</v>
      </c>
    </row>
    <row r="58" spans="1:9" ht="14.25" customHeight="1" x14ac:dyDescent="0.2">
      <c r="A58" s="19">
        <v>57</v>
      </c>
      <c r="B58" s="27" t="s">
        <v>542</v>
      </c>
      <c r="C58" s="24" t="s">
        <v>543</v>
      </c>
      <c r="D58" s="19" t="s">
        <v>544</v>
      </c>
      <c r="E58" s="27" t="s">
        <v>545</v>
      </c>
      <c r="F58" s="24" t="s">
        <v>546</v>
      </c>
      <c r="G58" s="33" t="s">
        <v>547</v>
      </c>
      <c r="H58" s="27" t="s">
        <v>548</v>
      </c>
      <c r="I58" s="38" t="s">
        <v>165</v>
      </c>
    </row>
    <row r="59" spans="1:9" ht="14.25" customHeight="1" x14ac:dyDescent="0.2">
      <c r="A59" s="19">
        <v>58</v>
      </c>
      <c r="B59" s="27" t="s">
        <v>549</v>
      </c>
      <c r="C59" s="24" t="s">
        <v>550</v>
      </c>
      <c r="D59" s="19" t="s">
        <v>551</v>
      </c>
      <c r="E59" s="27" t="s">
        <v>552</v>
      </c>
      <c r="F59" s="24" t="s">
        <v>553</v>
      </c>
      <c r="G59" s="33" t="s">
        <v>554</v>
      </c>
      <c r="H59" s="27" t="s">
        <v>555</v>
      </c>
      <c r="I59" s="38" t="s">
        <v>165</v>
      </c>
    </row>
    <row r="60" spans="1:9" ht="14.25" customHeight="1" x14ac:dyDescent="0.2">
      <c r="A60" s="19">
        <v>59</v>
      </c>
      <c r="B60" s="27" t="s">
        <v>556</v>
      </c>
      <c r="C60" s="24" t="s">
        <v>557</v>
      </c>
      <c r="D60" s="19" t="s">
        <v>558</v>
      </c>
      <c r="E60" s="27" t="s">
        <v>559</v>
      </c>
      <c r="F60" s="24" t="s">
        <v>560</v>
      </c>
      <c r="G60" s="33" t="s">
        <v>561</v>
      </c>
      <c r="H60" s="27" t="s">
        <v>562</v>
      </c>
      <c r="I60" s="38" t="s">
        <v>165</v>
      </c>
    </row>
    <row r="61" spans="1:9" ht="14.25" customHeight="1" thickBot="1" x14ac:dyDescent="0.25">
      <c r="A61" s="21">
        <v>60</v>
      </c>
      <c r="B61" s="28" t="s">
        <v>563</v>
      </c>
      <c r="C61" s="26" t="s">
        <v>564</v>
      </c>
      <c r="D61" s="21" t="s">
        <v>565</v>
      </c>
      <c r="E61" s="28" t="s">
        <v>566</v>
      </c>
      <c r="F61" s="26" t="s">
        <v>567</v>
      </c>
      <c r="G61" s="34" t="s">
        <v>568</v>
      </c>
      <c r="H61" s="28" t="s">
        <v>569</v>
      </c>
      <c r="I61" s="39" t="s">
        <v>165</v>
      </c>
    </row>
    <row r="62" spans="1:9" ht="14.25" customHeight="1" x14ac:dyDescent="0.2">
      <c r="A62" s="18">
        <v>61</v>
      </c>
      <c r="B62" s="27" t="s">
        <v>570</v>
      </c>
      <c r="C62" s="24" t="s">
        <v>571</v>
      </c>
      <c r="D62" s="19" t="s">
        <v>572</v>
      </c>
      <c r="E62" s="27" t="s">
        <v>573</v>
      </c>
      <c r="F62" s="24" t="s">
        <v>574</v>
      </c>
      <c r="G62" s="33" t="s">
        <v>575</v>
      </c>
      <c r="H62" s="27" t="s">
        <v>576</v>
      </c>
      <c r="I62" s="38" t="s">
        <v>165</v>
      </c>
    </row>
    <row r="63" spans="1:9" ht="14.25" customHeight="1" x14ac:dyDescent="0.2">
      <c r="A63" s="19">
        <v>62</v>
      </c>
      <c r="B63" s="27" t="s">
        <v>577</v>
      </c>
      <c r="C63" s="24" t="s">
        <v>578</v>
      </c>
      <c r="D63" s="19" t="s">
        <v>579</v>
      </c>
      <c r="E63" s="27" t="s">
        <v>580</v>
      </c>
      <c r="F63" s="24" t="s">
        <v>581</v>
      </c>
      <c r="G63" s="33" t="s">
        <v>582</v>
      </c>
      <c r="H63" s="27" t="s">
        <v>583</v>
      </c>
      <c r="I63" s="38" t="s">
        <v>165</v>
      </c>
    </row>
    <row r="64" spans="1:9" ht="14.25" customHeight="1" x14ac:dyDescent="0.2">
      <c r="A64" s="19">
        <v>63</v>
      </c>
      <c r="B64" s="27" t="s">
        <v>584</v>
      </c>
      <c r="C64" s="24" t="s">
        <v>585</v>
      </c>
      <c r="D64" s="19" t="s">
        <v>586</v>
      </c>
      <c r="E64" s="27" t="s">
        <v>587</v>
      </c>
      <c r="F64" s="24" t="s">
        <v>588</v>
      </c>
      <c r="G64" s="33" t="s">
        <v>589</v>
      </c>
      <c r="H64" s="27" t="s">
        <v>590</v>
      </c>
      <c r="I64" s="38" t="s">
        <v>165</v>
      </c>
    </row>
    <row r="65" spans="1:9" ht="14.25" customHeight="1" thickBot="1" x14ac:dyDescent="0.25">
      <c r="A65" s="19">
        <v>64</v>
      </c>
      <c r="B65" s="28" t="s">
        <v>591</v>
      </c>
      <c r="C65" s="26" t="s">
        <v>592</v>
      </c>
      <c r="D65" s="21" t="s">
        <v>593</v>
      </c>
      <c r="E65" s="28" t="s">
        <v>594</v>
      </c>
      <c r="F65" s="26" t="s">
        <v>595</v>
      </c>
      <c r="G65" s="34" t="s">
        <v>596</v>
      </c>
      <c r="H65" s="28" t="s">
        <v>597</v>
      </c>
      <c r="I65" s="39" t="s">
        <v>165</v>
      </c>
    </row>
    <row r="66" spans="1:9" ht="14.25" customHeight="1" x14ac:dyDescent="0.2">
      <c r="A66" s="19">
        <v>65</v>
      </c>
      <c r="B66" s="36" t="s">
        <v>598</v>
      </c>
      <c r="C66" s="23" t="s">
        <v>599</v>
      </c>
      <c r="D66" s="18" t="s">
        <v>232</v>
      </c>
      <c r="E66" s="17" t="s">
        <v>600</v>
      </c>
      <c r="F66" s="23" t="s">
        <v>601</v>
      </c>
      <c r="G66" s="32" t="s">
        <v>602</v>
      </c>
      <c r="H66" s="17" t="s">
        <v>603</v>
      </c>
      <c r="I66" s="37" t="s">
        <v>165</v>
      </c>
    </row>
    <row r="67" spans="1:9" ht="14.25" customHeight="1" x14ac:dyDescent="0.2">
      <c r="A67" s="49">
        <v>66</v>
      </c>
      <c r="B67" s="50" t="s">
        <v>604</v>
      </c>
      <c r="C67" s="51" t="s">
        <v>605</v>
      </c>
      <c r="D67" s="49" t="s">
        <v>606</v>
      </c>
      <c r="E67" s="52" t="s">
        <v>607</v>
      </c>
      <c r="F67" s="51" t="s">
        <v>608</v>
      </c>
      <c r="G67" s="53" t="s">
        <v>609</v>
      </c>
      <c r="H67" s="52" t="s">
        <v>610</v>
      </c>
      <c r="I67" s="54" t="s">
        <v>165</v>
      </c>
    </row>
    <row r="68" spans="1:9" ht="14.25" customHeight="1" x14ac:dyDescent="0.2">
      <c r="A68" s="49">
        <v>67</v>
      </c>
      <c r="B68" s="27"/>
      <c r="C68" s="24"/>
      <c r="D68" s="19"/>
      <c r="E68" s="27"/>
      <c r="F68" s="24"/>
      <c r="G68" s="33"/>
      <c r="H68" s="27"/>
      <c r="I68" s="38"/>
    </row>
    <row r="69" spans="1:9" ht="14.25" customHeight="1" x14ac:dyDescent="0.2">
      <c r="A69" s="19">
        <v>68</v>
      </c>
      <c r="B69" s="27" t="s">
        <v>611</v>
      </c>
      <c r="C69" s="24" t="s">
        <v>612</v>
      </c>
      <c r="D69" s="19" t="s">
        <v>613</v>
      </c>
      <c r="E69" s="27" t="s">
        <v>614</v>
      </c>
      <c r="F69" s="24" t="s">
        <v>615</v>
      </c>
      <c r="G69" s="33" t="s">
        <v>616</v>
      </c>
      <c r="H69" s="27" t="s">
        <v>617</v>
      </c>
      <c r="I69" s="38" t="s">
        <v>165</v>
      </c>
    </row>
    <row r="70" spans="1:9" ht="14.25" customHeight="1" x14ac:dyDescent="0.2">
      <c r="A70" s="19">
        <v>69</v>
      </c>
      <c r="B70" s="27" t="s">
        <v>618</v>
      </c>
      <c r="C70" s="24" t="s">
        <v>619</v>
      </c>
      <c r="D70" s="19" t="s">
        <v>620</v>
      </c>
      <c r="E70" s="27" t="s">
        <v>621</v>
      </c>
      <c r="F70" s="24" t="s">
        <v>622</v>
      </c>
      <c r="G70" s="33" t="s">
        <v>623</v>
      </c>
      <c r="H70" t="s">
        <v>624</v>
      </c>
      <c r="I70" s="38"/>
    </row>
    <row r="71" spans="1:9" ht="14.25" customHeight="1" x14ac:dyDescent="0.2">
      <c r="A71" s="19">
        <v>71</v>
      </c>
      <c r="B71" s="27" t="s">
        <v>625</v>
      </c>
      <c r="C71" s="24" t="s">
        <v>626</v>
      </c>
      <c r="D71" s="19" t="s">
        <v>627</v>
      </c>
      <c r="E71" s="27" t="s">
        <v>628</v>
      </c>
      <c r="F71" s="24" t="s">
        <v>629</v>
      </c>
      <c r="G71" s="33" t="s">
        <v>630</v>
      </c>
      <c r="H71" s="27" t="s">
        <v>631</v>
      </c>
      <c r="I71" s="38" t="s">
        <v>165</v>
      </c>
    </row>
    <row r="72" spans="1:9" ht="14.25" customHeight="1" x14ac:dyDescent="0.2">
      <c r="A72" s="19">
        <v>72</v>
      </c>
      <c r="B72" s="44" t="s">
        <v>632</v>
      </c>
      <c r="C72" s="45" t="s">
        <v>633</v>
      </c>
      <c r="D72" s="43" t="s">
        <v>634</v>
      </c>
      <c r="E72" s="27" t="s">
        <v>635</v>
      </c>
      <c r="F72" s="45" t="s">
        <v>636</v>
      </c>
      <c r="G72" s="46" t="s">
        <v>637</v>
      </c>
      <c r="H72" s="56" t="s">
        <v>638</v>
      </c>
      <c r="I72" s="38" t="s">
        <v>165</v>
      </c>
    </row>
    <row r="73" spans="1:9" ht="14.25" customHeight="1" x14ac:dyDescent="0.2">
      <c r="A73" s="43">
        <v>73</v>
      </c>
      <c r="B73" s="44" t="s">
        <v>639</v>
      </c>
      <c r="C73" s="45" t="s">
        <v>640</v>
      </c>
      <c r="D73" s="19" t="s">
        <v>641</v>
      </c>
      <c r="E73" s="44" t="s">
        <v>642</v>
      </c>
      <c r="F73" s="45" t="s">
        <v>643</v>
      </c>
      <c r="G73" s="46" t="s">
        <v>644</v>
      </c>
      <c r="H73" s="56" t="s">
        <v>645</v>
      </c>
      <c r="I73" s="38" t="s">
        <v>165</v>
      </c>
    </row>
    <row r="74" spans="1:9" ht="14.25" customHeight="1" x14ac:dyDescent="0.2">
      <c r="A74" s="43">
        <v>74</v>
      </c>
      <c r="B74" s="44" t="s">
        <v>646</v>
      </c>
      <c r="C74" s="45" t="s">
        <v>647</v>
      </c>
      <c r="D74" s="49" t="s">
        <v>648</v>
      </c>
      <c r="E74" s="44" t="s">
        <v>649</v>
      </c>
      <c r="F74" s="45" t="s">
        <v>650</v>
      </c>
      <c r="G74" s="46"/>
      <c r="H74" s="56" t="s">
        <v>651</v>
      </c>
      <c r="I74" s="38"/>
    </row>
    <row r="75" spans="1:9" ht="14.25" customHeight="1" x14ac:dyDescent="0.2">
      <c r="A75" s="43">
        <v>75</v>
      </c>
      <c r="B75" s="47" t="s">
        <v>652</v>
      </c>
      <c r="C75" s="45" t="s">
        <v>653</v>
      </c>
      <c r="D75" s="48" t="s">
        <v>654</v>
      </c>
      <c r="E75" s="44" t="s">
        <v>655</v>
      </c>
      <c r="F75" s="45" t="s">
        <v>656</v>
      </c>
      <c r="G75" s="46" t="s">
        <v>240</v>
      </c>
      <c r="H75" s="56" t="s">
        <v>657</v>
      </c>
      <c r="I75" s="38" t="s">
        <v>165</v>
      </c>
    </row>
    <row r="76" spans="1:9" ht="14.25" customHeight="1" x14ac:dyDescent="0.2">
      <c r="A76" s="43">
        <v>76</v>
      </c>
      <c r="B76" s="44" t="s">
        <v>658</v>
      </c>
      <c r="C76" s="45" t="s">
        <v>659</v>
      </c>
      <c r="D76" s="43" t="s">
        <v>641</v>
      </c>
      <c r="E76" s="44" t="s">
        <v>660</v>
      </c>
      <c r="F76" s="45" t="s">
        <v>661</v>
      </c>
      <c r="G76" s="46" t="s">
        <v>662</v>
      </c>
      <c r="H76" s="56" t="s">
        <v>663</v>
      </c>
      <c r="I76" s="38" t="s">
        <v>165</v>
      </c>
    </row>
    <row r="77" spans="1:9" ht="14.25" customHeight="1" x14ac:dyDescent="0.2">
      <c r="A77" s="43">
        <v>77</v>
      </c>
      <c r="B77" s="44" t="s">
        <v>664</v>
      </c>
      <c r="C77" s="45" t="s">
        <v>665</v>
      </c>
      <c r="D77" s="43" t="s">
        <v>666</v>
      </c>
      <c r="E77" s="44" t="s">
        <v>667</v>
      </c>
      <c r="F77" s="45" t="s">
        <v>668</v>
      </c>
      <c r="G77" s="46" t="s">
        <v>477</v>
      </c>
      <c r="H77" s="56" t="s">
        <v>669</v>
      </c>
      <c r="I77" s="38" t="s">
        <v>165</v>
      </c>
    </row>
    <row r="78" spans="1:9" ht="14.25" customHeight="1" x14ac:dyDescent="0.2">
      <c r="A78" s="43">
        <v>78</v>
      </c>
      <c r="B78" s="44" t="s">
        <v>670</v>
      </c>
      <c r="C78" s="45" t="s">
        <v>671</v>
      </c>
      <c r="D78" s="43" t="s">
        <v>672</v>
      </c>
      <c r="E78" s="44" t="s">
        <v>673</v>
      </c>
      <c r="F78" s="45" t="s">
        <v>674</v>
      </c>
      <c r="G78" s="46" t="s">
        <v>512</v>
      </c>
      <c r="H78" s="56" t="s">
        <v>675</v>
      </c>
      <c r="I78" s="38" t="s">
        <v>165</v>
      </c>
    </row>
    <row r="79" spans="1:9" ht="14.25" customHeight="1" thickBot="1" x14ac:dyDescent="0.25">
      <c r="A79" s="21">
        <v>79</v>
      </c>
      <c r="B79" s="28" t="s">
        <v>676</v>
      </c>
      <c r="C79" s="26" t="s">
        <v>677</v>
      </c>
      <c r="D79" s="21" t="s">
        <v>678</v>
      </c>
      <c r="E79" s="28" t="s">
        <v>679</v>
      </c>
      <c r="F79" s="26" t="s">
        <v>680</v>
      </c>
      <c r="G79" s="34" t="s">
        <v>681</v>
      </c>
      <c r="H79" s="55"/>
      <c r="I79" s="39" t="s">
        <v>165</v>
      </c>
    </row>
    <row r="80" spans="1:9" ht="14.25" customHeight="1" x14ac:dyDescent="0.2"/>
  </sheetData>
  <phoneticPr fontId="3"/>
  <hyperlinks>
    <hyperlink ref="H5"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9"/>
  <sheetViews>
    <sheetView workbookViewId="0">
      <selection activeCell="D19" sqref="D19"/>
    </sheetView>
  </sheetViews>
  <sheetFormatPr defaultRowHeight="13.2" x14ac:dyDescent="0.2"/>
  <cols>
    <col min="2" max="2" width="17.109375" customWidth="1"/>
    <col min="3" max="3" width="12.88671875" customWidth="1"/>
    <col min="7" max="7" width="20.88671875" customWidth="1"/>
    <col min="8" max="8" width="15.33203125" bestFit="1" customWidth="1"/>
  </cols>
  <sheetData>
    <row r="1" spans="1:8" x14ac:dyDescent="0.2">
      <c r="A1" t="s">
        <v>682</v>
      </c>
      <c r="B1" t="s">
        <v>61</v>
      </c>
      <c r="C1" t="s">
        <v>683</v>
      </c>
      <c r="D1" t="s">
        <v>684</v>
      </c>
      <c r="E1" t="s">
        <v>685</v>
      </c>
      <c r="F1" t="s">
        <v>686</v>
      </c>
      <c r="G1" t="s">
        <v>687</v>
      </c>
      <c r="H1" t="s">
        <v>28</v>
      </c>
    </row>
    <row r="2" spans="1:8" x14ac:dyDescent="0.2">
      <c r="A2">
        <f>競技参加申込書!$Q$3</f>
        <v>0</v>
      </c>
      <c r="B2" t="e">
        <f>MID(競技参加申込書!$C$5,5,10)</f>
        <v>#N/A</v>
      </c>
      <c r="C2" t="s">
        <v>688</v>
      </c>
      <c r="D2">
        <f>競技参加申込書!E15</f>
        <v>0</v>
      </c>
      <c r="E2">
        <f>競技参加申込書!E14</f>
        <v>0</v>
      </c>
      <c r="F2">
        <f>競技参加申込書!J14</f>
        <v>0</v>
      </c>
      <c r="G2" s="14">
        <f>競技参加申込書!L14</f>
        <v>0</v>
      </c>
      <c r="H2">
        <f>競技参加申込書!P14</f>
        <v>0</v>
      </c>
    </row>
    <row r="3" spans="1:8" x14ac:dyDescent="0.2">
      <c r="A3">
        <f>$A$2</f>
        <v>0</v>
      </c>
      <c r="B3" t="e">
        <f>$B$2</f>
        <v>#N/A</v>
      </c>
      <c r="C3" t="s">
        <v>688</v>
      </c>
      <c r="D3">
        <f>競技参加申込書!E17</f>
        <v>0</v>
      </c>
      <c r="E3">
        <f>競技参加申込書!E16</f>
        <v>0</v>
      </c>
      <c r="F3">
        <f>競技参加申込書!J16</f>
        <v>0</v>
      </c>
      <c r="G3" s="14">
        <f>競技参加申込書!L16</f>
        <v>0</v>
      </c>
      <c r="H3">
        <f>競技参加申込書!P16</f>
        <v>0</v>
      </c>
    </row>
    <row r="4" spans="1:8" x14ac:dyDescent="0.2">
      <c r="A4">
        <f t="shared" ref="A4:A19" si="0">$A$2</f>
        <v>0</v>
      </c>
      <c r="B4" t="e">
        <f t="shared" ref="B4:B19" si="1">$B$2</f>
        <v>#N/A</v>
      </c>
      <c r="C4" t="s">
        <v>689</v>
      </c>
      <c r="D4">
        <f>競技参加申込書!E19</f>
        <v>0</v>
      </c>
      <c r="E4">
        <f>競技参加申込書!E18</f>
        <v>0</v>
      </c>
      <c r="F4">
        <f>競技参加申込書!J18</f>
        <v>0</v>
      </c>
      <c r="G4" s="14">
        <f>競技参加申込書!L18</f>
        <v>0</v>
      </c>
      <c r="H4">
        <f>競技参加申込書!P18</f>
        <v>0</v>
      </c>
    </row>
    <row r="5" spans="1:8" x14ac:dyDescent="0.2">
      <c r="A5">
        <f t="shared" si="0"/>
        <v>0</v>
      </c>
      <c r="B5" t="e">
        <f t="shared" si="1"/>
        <v>#N/A</v>
      </c>
      <c r="C5" t="s">
        <v>689</v>
      </c>
      <c r="D5">
        <f>競技参加申込書!E21</f>
        <v>0</v>
      </c>
      <c r="E5">
        <f>競技参加申込書!E20</f>
        <v>0</v>
      </c>
      <c r="F5">
        <f>競技参加申込書!J20</f>
        <v>0</v>
      </c>
      <c r="G5" s="14">
        <f>競技参加申込書!L20</f>
        <v>0</v>
      </c>
      <c r="H5">
        <f>競技参加申込書!P20</f>
        <v>0</v>
      </c>
    </row>
    <row r="6" spans="1:8" x14ac:dyDescent="0.2">
      <c r="A6">
        <f t="shared" si="0"/>
        <v>0</v>
      </c>
      <c r="B6" t="e">
        <f t="shared" si="1"/>
        <v>#N/A</v>
      </c>
      <c r="C6" t="s">
        <v>690</v>
      </c>
      <c r="D6">
        <f>競技参加申込書!E23</f>
        <v>0</v>
      </c>
      <c r="E6">
        <f>競技参加申込書!E22</f>
        <v>0</v>
      </c>
      <c r="F6">
        <f>競技参加申込書!J22</f>
        <v>0</v>
      </c>
      <c r="G6" s="14">
        <f>競技参加申込書!L22</f>
        <v>0</v>
      </c>
      <c r="H6">
        <f>競技参加申込書!P22</f>
        <v>0</v>
      </c>
    </row>
    <row r="7" spans="1:8" x14ac:dyDescent="0.2">
      <c r="A7">
        <f t="shared" si="0"/>
        <v>0</v>
      </c>
      <c r="B7" t="e">
        <f t="shared" si="1"/>
        <v>#N/A</v>
      </c>
      <c r="C7" t="s">
        <v>690</v>
      </c>
      <c r="D7">
        <f>競技参加申込書!E25</f>
        <v>0</v>
      </c>
      <c r="E7">
        <f>競技参加申込書!E24</f>
        <v>0</v>
      </c>
      <c r="F7">
        <f>競技参加申込書!J24</f>
        <v>0</v>
      </c>
      <c r="G7" s="14">
        <f>競技参加申込書!L24</f>
        <v>0</v>
      </c>
      <c r="H7">
        <f>競技参加申込書!P24</f>
        <v>0</v>
      </c>
    </row>
    <row r="8" spans="1:8" x14ac:dyDescent="0.2">
      <c r="A8">
        <f t="shared" si="0"/>
        <v>0</v>
      </c>
      <c r="B8" t="e">
        <f t="shared" si="1"/>
        <v>#N/A</v>
      </c>
      <c r="C8" t="s">
        <v>691</v>
      </c>
      <c r="D8">
        <f>競技参加申込書!E27</f>
        <v>0</v>
      </c>
      <c r="E8">
        <f>競技参加申込書!E26</f>
        <v>0</v>
      </c>
      <c r="F8">
        <f>競技参加申込書!J26</f>
        <v>0</v>
      </c>
      <c r="G8" s="14">
        <f>競技参加申込書!L26</f>
        <v>0</v>
      </c>
      <c r="H8">
        <f>競技参加申込書!P26</f>
        <v>0</v>
      </c>
    </row>
    <row r="9" spans="1:8" x14ac:dyDescent="0.2">
      <c r="A9">
        <f t="shared" si="0"/>
        <v>0</v>
      </c>
      <c r="B9" t="e">
        <f t="shared" si="1"/>
        <v>#N/A</v>
      </c>
      <c r="C9" t="s">
        <v>691</v>
      </c>
      <c r="D9">
        <f>競技参加申込書!E29</f>
        <v>0</v>
      </c>
      <c r="E9">
        <f>競技参加申込書!E28</f>
        <v>0</v>
      </c>
      <c r="F9">
        <f>競技参加申込書!J28</f>
        <v>0</v>
      </c>
      <c r="G9" s="14">
        <f>競技参加申込書!L28</f>
        <v>0</v>
      </c>
      <c r="H9">
        <f>競技参加申込書!P28</f>
        <v>0</v>
      </c>
    </row>
    <row r="10" spans="1:8" x14ac:dyDescent="0.2">
      <c r="A10">
        <f t="shared" si="0"/>
        <v>0</v>
      </c>
      <c r="B10" t="e">
        <f t="shared" si="1"/>
        <v>#N/A</v>
      </c>
      <c r="C10" t="s">
        <v>36</v>
      </c>
      <c r="D10">
        <f>競技参加申込書!E31</f>
        <v>0</v>
      </c>
      <c r="E10">
        <f>競技参加申込書!E30</f>
        <v>0</v>
      </c>
      <c r="F10">
        <f>競技参加申込書!J30</f>
        <v>0</v>
      </c>
      <c r="G10" s="14">
        <f>競技参加申込書!L30</f>
        <v>0</v>
      </c>
      <c r="H10">
        <f>競技参加申込書!P30</f>
        <v>0</v>
      </c>
    </row>
    <row r="11" spans="1:8" x14ac:dyDescent="0.2">
      <c r="A11">
        <f t="shared" si="0"/>
        <v>0</v>
      </c>
      <c r="B11" t="e">
        <f t="shared" si="1"/>
        <v>#N/A</v>
      </c>
      <c r="C11" t="s">
        <v>36</v>
      </c>
      <c r="D11">
        <f>競技参加申込書!E33</f>
        <v>0</v>
      </c>
      <c r="E11">
        <f>競技参加申込書!E32</f>
        <v>0</v>
      </c>
      <c r="F11">
        <f>競技参加申込書!J32</f>
        <v>0</v>
      </c>
      <c r="G11" s="14">
        <f>競技参加申込書!L32</f>
        <v>0</v>
      </c>
      <c r="H11">
        <f>競技参加申込書!P32</f>
        <v>0</v>
      </c>
    </row>
    <row r="12" spans="1:8" x14ac:dyDescent="0.2">
      <c r="A12">
        <f t="shared" si="0"/>
        <v>0</v>
      </c>
      <c r="B12" t="e">
        <f t="shared" si="1"/>
        <v>#N/A</v>
      </c>
      <c r="C12" t="s">
        <v>692</v>
      </c>
      <c r="D12">
        <f>競技参加申込書!E35</f>
        <v>0</v>
      </c>
      <c r="E12">
        <f>競技参加申込書!E34</f>
        <v>0</v>
      </c>
      <c r="F12">
        <f>競技参加申込書!J34</f>
        <v>0</v>
      </c>
      <c r="G12" s="14">
        <f>競技参加申込書!L34</f>
        <v>0</v>
      </c>
      <c r="H12">
        <f>競技参加申込書!P34</f>
        <v>0</v>
      </c>
    </row>
    <row r="13" spans="1:8" x14ac:dyDescent="0.2">
      <c r="A13">
        <f t="shared" si="0"/>
        <v>0</v>
      </c>
      <c r="B13" t="e">
        <f t="shared" si="1"/>
        <v>#N/A</v>
      </c>
      <c r="C13" t="s">
        <v>692</v>
      </c>
      <c r="D13">
        <f>競技参加申込書!E37</f>
        <v>0</v>
      </c>
      <c r="E13">
        <f>競技参加申込書!E36</f>
        <v>0</v>
      </c>
      <c r="F13">
        <f>競技参加申込書!J36</f>
        <v>0</v>
      </c>
      <c r="G13" s="14">
        <f>競技参加申込書!L36</f>
        <v>0</v>
      </c>
      <c r="H13">
        <f>競技参加申込書!P36</f>
        <v>0</v>
      </c>
    </row>
    <row r="14" spans="1:8" x14ac:dyDescent="0.2">
      <c r="A14">
        <f t="shared" si="0"/>
        <v>0</v>
      </c>
      <c r="B14" t="e">
        <f t="shared" si="1"/>
        <v>#N/A</v>
      </c>
      <c r="C14" t="s">
        <v>38</v>
      </c>
      <c r="D14">
        <f>競技参加申込書!E39</f>
        <v>0</v>
      </c>
      <c r="E14">
        <f>競技参加申込書!E38</f>
        <v>0</v>
      </c>
      <c r="F14">
        <f>競技参加申込書!J38</f>
        <v>0</v>
      </c>
      <c r="G14" s="14">
        <f>競技参加申込書!L38</f>
        <v>0</v>
      </c>
      <c r="H14">
        <f>競技参加申込書!P38</f>
        <v>0</v>
      </c>
    </row>
    <row r="15" spans="1:8" x14ac:dyDescent="0.2">
      <c r="A15">
        <f t="shared" si="0"/>
        <v>0</v>
      </c>
      <c r="B15" t="e">
        <f t="shared" si="1"/>
        <v>#N/A</v>
      </c>
      <c r="C15" t="s">
        <v>38</v>
      </c>
      <c r="D15">
        <f>競技参加申込書!E41</f>
        <v>0</v>
      </c>
      <c r="E15">
        <f>競技参加申込書!E40</f>
        <v>0</v>
      </c>
      <c r="F15">
        <f>競技参加申込書!J40</f>
        <v>0</v>
      </c>
      <c r="G15" s="14">
        <f>競技参加申込書!L40</f>
        <v>0</v>
      </c>
      <c r="H15">
        <f>競技参加申込書!P40</f>
        <v>0</v>
      </c>
    </row>
    <row r="16" spans="1:8" x14ac:dyDescent="0.2">
      <c r="A16">
        <f t="shared" si="0"/>
        <v>0</v>
      </c>
      <c r="B16" t="e">
        <f t="shared" si="1"/>
        <v>#N/A</v>
      </c>
      <c r="C16" t="s">
        <v>693</v>
      </c>
      <c r="D16">
        <f>競技参加申込書!E43</f>
        <v>0</v>
      </c>
      <c r="E16">
        <f>競技参加申込書!E42</f>
        <v>0</v>
      </c>
      <c r="F16">
        <f>競技参加申込書!J42</f>
        <v>0</v>
      </c>
      <c r="G16" s="14">
        <f>競技参加申込書!L42</f>
        <v>0</v>
      </c>
      <c r="H16">
        <f>競技参加申込書!P42</f>
        <v>0</v>
      </c>
    </row>
    <row r="17" spans="1:8" x14ac:dyDescent="0.2">
      <c r="A17">
        <f t="shared" si="0"/>
        <v>0</v>
      </c>
      <c r="B17" t="e">
        <f t="shared" si="1"/>
        <v>#N/A</v>
      </c>
      <c r="C17" t="s">
        <v>693</v>
      </c>
      <c r="D17">
        <f>競技参加申込書!E45</f>
        <v>0</v>
      </c>
      <c r="E17">
        <f>競技参加申込書!E44</f>
        <v>0</v>
      </c>
      <c r="F17">
        <f>競技参加申込書!J44</f>
        <v>0</v>
      </c>
      <c r="G17" s="14">
        <f>競技参加申込書!L44</f>
        <v>0</v>
      </c>
      <c r="H17">
        <f>競技参加申込書!P4</f>
        <v>0</v>
      </c>
    </row>
    <row r="18" spans="1:8" x14ac:dyDescent="0.2">
      <c r="A18">
        <f t="shared" si="0"/>
        <v>0</v>
      </c>
      <c r="B18" t="e">
        <f t="shared" si="1"/>
        <v>#N/A</v>
      </c>
      <c r="C18" t="s">
        <v>694</v>
      </c>
      <c r="D18">
        <f>競技参加申込書!E47</f>
        <v>0</v>
      </c>
      <c r="E18">
        <f>競技参加申込書!E46</f>
        <v>0</v>
      </c>
      <c r="F18">
        <f>競技参加申込書!J46</f>
        <v>0</v>
      </c>
      <c r="G18" s="14">
        <f>競技参加申込書!L46</f>
        <v>0</v>
      </c>
      <c r="H18">
        <f>競技参加申込書!P46</f>
        <v>0</v>
      </c>
    </row>
    <row r="19" spans="1:8" x14ac:dyDescent="0.2">
      <c r="A19">
        <f t="shared" si="0"/>
        <v>0</v>
      </c>
      <c r="B19" t="e">
        <f t="shared" si="1"/>
        <v>#N/A</v>
      </c>
      <c r="C19" t="s">
        <v>694</v>
      </c>
      <c r="D19">
        <f>競技参加申込書!E49</f>
        <v>0</v>
      </c>
      <c r="E19">
        <f>競技参加申込書!E8</f>
        <v>0</v>
      </c>
      <c r="F19">
        <f>競技参加申込書!J48</f>
        <v>0</v>
      </c>
      <c r="G19" s="14">
        <f>競技参加申込書!L48</f>
        <v>0</v>
      </c>
      <c r="H19">
        <f>競技参加申込書!P48</f>
        <v>0</v>
      </c>
    </row>
  </sheetData>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
  <sheetViews>
    <sheetView workbookViewId="0">
      <selection activeCell="F5" sqref="F5"/>
    </sheetView>
  </sheetViews>
  <sheetFormatPr defaultRowHeight="13.2" x14ac:dyDescent="0.2"/>
  <cols>
    <col min="2" max="2" width="19.88671875" customWidth="1"/>
    <col min="3" max="3" width="17.6640625" customWidth="1"/>
  </cols>
  <sheetData>
    <row r="1" spans="1:7" x14ac:dyDescent="0.2">
      <c r="A1" t="s">
        <v>682</v>
      </c>
      <c r="B1" t="s">
        <v>61</v>
      </c>
      <c r="C1" t="s">
        <v>695</v>
      </c>
      <c r="D1" t="s">
        <v>19</v>
      </c>
      <c r="E1" t="s">
        <v>696</v>
      </c>
      <c r="F1" t="s">
        <v>697</v>
      </c>
      <c r="G1" t="s">
        <v>698</v>
      </c>
    </row>
    <row r="2" spans="1:7" x14ac:dyDescent="0.2">
      <c r="A2">
        <f>競技参加申込書!$Q$3</f>
        <v>0</v>
      </c>
      <c r="B2" t="e">
        <f>VLOOKUP($A$2,学校番号一覧!A2:$B$80,2,FALSE)</f>
        <v>#N/A</v>
      </c>
      <c r="C2">
        <f>競技参加申込書!$C$7</f>
        <v>0</v>
      </c>
      <c r="D2">
        <f>競技参加申込書!$K$7</f>
        <v>0</v>
      </c>
      <c r="E2">
        <f>競技参加申込書!$Q$7</f>
        <v>0</v>
      </c>
      <c r="F2">
        <f>競技参加申込書!$Q$9</f>
        <v>0</v>
      </c>
      <c r="G2">
        <f>競技参加申込書!$Q$11</f>
        <v>0</v>
      </c>
    </row>
  </sheetData>
  <phoneticPr fontId="3"/>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4" ma:contentTypeDescription="新しいドキュメントを作成します。" ma:contentTypeScope="" ma:versionID="cf8d606ce5886a568e02e58304521332">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824b6ee7308980d7f793c4c90e6ab22a"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F697D-01E2-467D-88E4-18589A1739B2}">
  <ds:schemaRefs>
    <ds:schemaRef ds:uri="http://schemas.microsoft.com/office/2006/metadata/properties"/>
    <ds:schemaRef ds:uri="http://schemas.microsoft.com/office/infopath/2007/PartnerControls"/>
    <ds:schemaRef ds:uri="9d73cba1-7165-497a-8c24-a8ae032403f1"/>
    <ds:schemaRef ds:uri="1a4857a6-e770-432f-81b7-d69470898e91"/>
  </ds:schemaRefs>
</ds:datastoreItem>
</file>

<file path=customXml/itemProps2.xml><?xml version="1.0" encoding="utf-8"?>
<ds:datastoreItem xmlns:ds="http://schemas.openxmlformats.org/officeDocument/2006/customXml" ds:itemID="{4C4E834B-C2C8-49BE-9854-CF57968D0158}"/>
</file>

<file path=customXml/itemProps3.xml><?xml version="1.0" encoding="utf-8"?>
<ds:datastoreItem xmlns:ds="http://schemas.openxmlformats.org/officeDocument/2006/customXml" ds:itemID="{A01885B5-F4F9-4B2C-9E0A-2154F60860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入力マニュアル</vt:lpstr>
      <vt:lpstr>競技参加申込書</vt:lpstr>
      <vt:lpstr>入力シート</vt:lpstr>
      <vt:lpstr>加盟申請書（その1）2021</vt:lpstr>
      <vt:lpstr>学校番号一覧</vt:lpstr>
      <vt:lpstr>各学校エントリー</vt:lpstr>
      <vt:lpstr>学校名</vt:lpstr>
      <vt:lpstr>'加盟申請書（その1）2021'!Print_Area</vt:lpstr>
      <vt:lpstr>競技参加申込書!Print_Area</vt:lpstr>
    </vt:vector>
  </TitlesOfParts>
  <Manager/>
  <Company>Unknown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KenPC2022</cp:lastModifiedBy>
  <cp:revision/>
  <dcterms:created xsi:type="dcterms:W3CDTF">2005-03-07T16:08:45Z</dcterms:created>
  <dcterms:modified xsi:type="dcterms:W3CDTF">2023-08-16T00:17:26Z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y fmtid="{D5CDD505-2E9C-101B-9397-08002B2CF9AE}" pid="3" name="MediaServiceImageTags">
    <vt:lpwstr/>
  </property>
</Properties>
</file>