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C:\Users\KenPC2022\Downloads\"/>
    </mc:Choice>
  </mc:AlternateContent>
  <xr:revisionPtr revIDLastSave="0" documentId="13_ncr:1_{97F12F9F-C621-4F65-911B-5E4E53827206}" xr6:coauthVersionLast="47" xr6:coauthVersionMax="47" xr10:uidLastSave="{00000000-0000-0000-0000-000000000000}"/>
  <bookViews>
    <workbookView xWindow="-108" yWindow="-108" windowWidth="23256" windowHeight="12456" activeTab="1" xr2:uid="{00000000-000D-0000-FFFF-FFFF00000000}"/>
  </bookViews>
  <sheets>
    <sheet name="入力マニュアル" sheetId="12" r:id="rId1"/>
    <sheet name="競技参加申込書" sheetId="4" r:id="rId2"/>
    <sheet name="入力シート" sheetId="13" r:id="rId3"/>
    <sheet name="加盟申請書（その1）2021" sheetId="14" r:id="rId4"/>
    <sheet name="学校番号一覧" sheetId="7" r:id="rId5"/>
    <sheet name="各学校エントリー" sheetId="8" r:id="rId6"/>
    <sheet name="学校名" sheetId="9" r:id="rId7"/>
  </sheets>
  <definedNames>
    <definedName name="_xlnm.Print_Area" localSheetId="3">'加盟申請書（その1）2021'!$A$1:$O$37</definedName>
    <definedName name="_xlnm.Print_Area" localSheetId="1">競技参加申込書!$A$1:$V$52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8" l="1"/>
  <c r="H16" i="8"/>
  <c r="H15" i="8"/>
  <c r="H14" i="8"/>
  <c r="H13" i="8"/>
  <c r="H12" i="8"/>
  <c r="H11" i="8"/>
  <c r="H10" i="8"/>
  <c r="H9" i="8"/>
  <c r="H8" i="8"/>
  <c r="H7" i="8"/>
  <c r="H6" i="8"/>
  <c r="H5" i="8"/>
  <c r="H4" i="8"/>
  <c r="H3" i="8"/>
  <c r="H2" i="8"/>
  <c r="D17" i="8"/>
  <c r="D16" i="8"/>
  <c r="D15" i="8"/>
  <c r="D14" i="8"/>
  <c r="D13" i="8"/>
  <c r="D12" i="8"/>
  <c r="D11" i="8"/>
  <c r="D10" i="8"/>
  <c r="D9" i="8"/>
  <c r="D8" i="8"/>
  <c r="D7" i="8"/>
  <c r="D6" i="8"/>
  <c r="D5" i="8"/>
  <c r="D4" i="8"/>
  <c r="D3" i="8"/>
  <c r="E17" i="8"/>
  <c r="E16" i="8"/>
  <c r="E15" i="8"/>
  <c r="E14" i="8"/>
  <c r="E13" i="8"/>
  <c r="E12" i="8"/>
  <c r="E11" i="8"/>
  <c r="E10" i="8"/>
  <c r="E9" i="8"/>
  <c r="E8" i="8"/>
  <c r="E7" i="8"/>
  <c r="E6" i="8"/>
  <c r="E5" i="8"/>
  <c r="E4" i="8"/>
  <c r="E3" i="8"/>
  <c r="E2" i="8"/>
  <c r="F2" i="8"/>
  <c r="D2" i="8"/>
  <c r="F17" i="8"/>
  <c r="F16" i="8"/>
  <c r="F15" i="8"/>
  <c r="F14" i="8"/>
  <c r="F13" i="8"/>
  <c r="F12" i="8"/>
  <c r="F11" i="8"/>
  <c r="F10" i="8"/>
  <c r="F9" i="8"/>
  <c r="F8" i="8"/>
  <c r="F7" i="8"/>
  <c r="F6" i="8"/>
  <c r="F5" i="8"/>
  <c r="F4" i="8"/>
  <c r="F3" i="8"/>
  <c r="G17" i="8"/>
  <c r="G16" i="8"/>
  <c r="G15" i="8"/>
  <c r="G14" i="8"/>
  <c r="G13" i="8"/>
  <c r="G12" i="8"/>
  <c r="G11" i="8"/>
  <c r="G10" i="8"/>
  <c r="G9" i="8"/>
  <c r="G8" i="8"/>
  <c r="G7" i="8"/>
  <c r="G6" i="8"/>
  <c r="G5" i="8"/>
  <c r="G4" i="8"/>
  <c r="G3" i="8"/>
  <c r="G2" i="8"/>
  <c r="E9" i="14"/>
  <c r="J2" i="14"/>
  <c r="E16" i="14"/>
  <c r="A3" i="14"/>
  <c r="A8" i="14"/>
  <c r="L9" i="14"/>
  <c r="E10" i="14"/>
  <c r="K10" i="14"/>
  <c r="F11" i="14"/>
  <c r="I11" i="14"/>
  <c r="F12" i="14"/>
  <c r="J12" i="14"/>
  <c r="F13" i="14"/>
  <c r="J13" i="14"/>
  <c r="F14" i="14"/>
  <c r="F15" i="14"/>
  <c r="B18" i="14"/>
  <c r="C18" i="14"/>
  <c r="E18" i="14"/>
  <c r="G18" i="14"/>
  <c r="H18" i="14"/>
  <c r="J18" i="14"/>
  <c r="L18" i="14"/>
  <c r="M18" i="14"/>
  <c r="O18" i="14"/>
  <c r="B19" i="14"/>
  <c r="E19" i="14"/>
  <c r="G19" i="14"/>
  <c r="H19" i="14"/>
  <c r="J19" i="14"/>
  <c r="L19" i="14"/>
  <c r="M19" i="14"/>
  <c r="O19" i="14"/>
  <c r="B20" i="14"/>
  <c r="C20" i="14"/>
  <c r="E20" i="14"/>
  <c r="G20" i="14"/>
  <c r="H20" i="14"/>
  <c r="J20" i="14"/>
  <c r="L20" i="14"/>
  <c r="M20" i="14"/>
  <c r="O20" i="14"/>
  <c r="B21" i="14"/>
  <c r="C21" i="14"/>
  <c r="E21" i="14"/>
  <c r="G21" i="14"/>
  <c r="H21" i="14"/>
  <c r="J21" i="14"/>
  <c r="L21" i="14"/>
  <c r="M21" i="14"/>
  <c r="O21" i="14"/>
  <c r="B22" i="14"/>
  <c r="C22" i="14"/>
  <c r="E22" i="14"/>
  <c r="G22" i="14"/>
  <c r="H22" i="14"/>
  <c r="J22" i="14"/>
  <c r="L22" i="14"/>
  <c r="M22" i="14"/>
  <c r="O22" i="14"/>
  <c r="B23" i="14"/>
  <c r="C23" i="14"/>
  <c r="E23" i="14"/>
  <c r="G23" i="14"/>
  <c r="H23" i="14"/>
  <c r="J23" i="14"/>
  <c r="L23" i="14"/>
  <c r="M23" i="14"/>
  <c r="O23" i="14"/>
  <c r="B24" i="14"/>
  <c r="C24" i="14"/>
  <c r="E24" i="14"/>
  <c r="G24" i="14"/>
  <c r="H24" i="14"/>
  <c r="J24" i="14"/>
  <c r="L24" i="14"/>
  <c r="M24" i="14"/>
  <c r="O24" i="14"/>
  <c r="B25" i="14"/>
  <c r="C25" i="14"/>
  <c r="E25" i="14"/>
  <c r="G25" i="14"/>
  <c r="H25" i="14"/>
  <c r="J25" i="14"/>
  <c r="L25" i="14"/>
  <c r="M25" i="14"/>
  <c r="O25" i="14"/>
  <c r="B26" i="14"/>
  <c r="C26" i="14"/>
  <c r="E26" i="14"/>
  <c r="G26" i="14"/>
  <c r="H26" i="14"/>
  <c r="J26" i="14"/>
  <c r="L26" i="14"/>
  <c r="M26" i="14"/>
  <c r="O26" i="14"/>
  <c r="B27" i="14"/>
  <c r="C27" i="14"/>
  <c r="E27" i="14"/>
  <c r="G27" i="14"/>
  <c r="H27" i="14"/>
  <c r="J27" i="14"/>
  <c r="L27" i="14"/>
  <c r="M27" i="14"/>
  <c r="O27" i="14"/>
  <c r="B28" i="14"/>
  <c r="C28" i="14"/>
  <c r="E28" i="14"/>
  <c r="G28" i="14"/>
  <c r="H28" i="14"/>
  <c r="J28" i="14"/>
  <c r="L28" i="14"/>
  <c r="M28" i="14"/>
  <c r="O28" i="14"/>
  <c r="B29" i="14"/>
  <c r="C29" i="14"/>
  <c r="E29" i="14"/>
  <c r="G29" i="14"/>
  <c r="H29" i="14"/>
  <c r="J29" i="14"/>
  <c r="L29" i="14"/>
  <c r="M29" i="14"/>
  <c r="O29" i="14"/>
  <c r="B30" i="14"/>
  <c r="C30" i="14"/>
  <c r="E30" i="14"/>
  <c r="G30" i="14"/>
  <c r="H30" i="14"/>
  <c r="J30" i="14"/>
  <c r="L30" i="14"/>
  <c r="M30" i="14"/>
  <c r="O30" i="14"/>
  <c r="B31" i="14"/>
  <c r="C31" i="14"/>
  <c r="E31" i="14"/>
  <c r="G31" i="14"/>
  <c r="H31" i="14"/>
  <c r="J31" i="14"/>
  <c r="L31" i="14"/>
  <c r="M31" i="14"/>
  <c r="O31" i="14"/>
  <c r="B32" i="14"/>
  <c r="C32" i="14"/>
  <c r="E32" i="14"/>
  <c r="G32" i="14"/>
  <c r="H32" i="14"/>
  <c r="J32" i="14"/>
  <c r="L32" i="14"/>
  <c r="M32" i="14"/>
  <c r="O32" i="14"/>
  <c r="B33" i="14"/>
  <c r="C33" i="14"/>
  <c r="E33" i="14"/>
  <c r="G33" i="14"/>
  <c r="H33" i="14"/>
  <c r="J33" i="14"/>
  <c r="L33" i="14"/>
  <c r="M33" i="14"/>
  <c r="O33" i="14"/>
  <c r="B34" i="14"/>
  <c r="C34" i="14"/>
  <c r="E34" i="14"/>
  <c r="G34" i="14"/>
  <c r="H34" i="14"/>
  <c r="J34" i="14"/>
  <c r="L34" i="14"/>
  <c r="M34" i="14"/>
  <c r="O34" i="14"/>
  <c r="B35" i="14"/>
  <c r="C35" i="14"/>
  <c r="E35" i="14"/>
  <c r="G35" i="14"/>
  <c r="H35" i="14"/>
  <c r="J35" i="14"/>
  <c r="L35" i="14"/>
  <c r="M35" i="14"/>
  <c r="O35" i="14"/>
  <c r="B36" i="14"/>
  <c r="C36" i="14"/>
  <c r="E36" i="14"/>
  <c r="G36" i="14"/>
  <c r="H36" i="14"/>
  <c r="J36" i="14"/>
  <c r="L36" i="14"/>
  <c r="M36" i="14"/>
  <c r="O36" i="14"/>
  <c r="B37" i="14"/>
  <c r="C37" i="14"/>
  <c r="E37" i="14"/>
  <c r="G37" i="14"/>
  <c r="H37" i="14"/>
  <c r="J37" i="14"/>
  <c r="L37" i="14"/>
  <c r="M37" i="14"/>
  <c r="O37" i="14"/>
  <c r="G2" i="9" l="1"/>
  <c r="E2" i="9" l="1"/>
  <c r="D2" i="9"/>
  <c r="C2" i="9"/>
  <c r="C5" i="4" l="1"/>
  <c r="B2" i="8" l="1"/>
  <c r="Q6" i="4" l="1"/>
  <c r="L6" i="4"/>
  <c r="N5" i="4"/>
  <c r="L5" i="4"/>
  <c r="B52" i="4"/>
  <c r="A2" i="9"/>
  <c r="B2" i="9" s="1"/>
  <c r="F2" i="9"/>
  <c r="A2" i="8"/>
  <c r="A15" i="8" s="1"/>
  <c r="A8" i="8" l="1"/>
  <c r="A11" i="8"/>
  <c r="A10" i="8"/>
  <c r="B16" i="8"/>
  <c r="A12" i="8"/>
  <c r="A4" i="8"/>
  <c r="A7" i="8"/>
  <c r="A16" i="8"/>
  <c r="A13" i="8"/>
  <c r="A17" i="8"/>
  <c r="A5" i="8"/>
  <c r="A9" i="8"/>
  <c r="A14" i="8"/>
  <c r="A6" i="8"/>
  <c r="A3" i="8"/>
  <c r="B8" i="8" l="1"/>
  <c r="B3" i="8"/>
  <c r="B4" i="8"/>
  <c r="B7" i="8"/>
  <c r="B11" i="8"/>
  <c r="B14" i="8"/>
  <c r="B17" i="8"/>
  <c r="B5" i="8"/>
  <c r="B15" i="8"/>
  <c r="B13" i="8"/>
  <c r="B6" i="8"/>
  <c r="B10" i="8"/>
  <c r="B12" i="8"/>
  <c r="B9"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L14" authorId="0" shapeId="0" xr:uid="{FDCCAFB0-837D-43DF-828D-78C6CA4AFF55}">
      <text>
        <r>
          <rPr>
            <b/>
            <sz val="13"/>
            <color indexed="81"/>
            <rFont val="MS P ゴシック"/>
            <family val="3"/>
            <charset val="128"/>
          </rPr>
          <t>生年月日は和暦でお願いします。
例令和８年８月８日</t>
        </r>
      </text>
    </comment>
    <comment ref="L16" authorId="0" shapeId="0" xr:uid="{7AC96E81-991A-4C42-A7E0-8C4A87DA4BBB}">
      <text>
        <r>
          <rPr>
            <b/>
            <sz val="13"/>
            <color indexed="81"/>
            <rFont val="MS P ゴシック"/>
            <family val="3"/>
            <charset val="128"/>
          </rPr>
          <t>生年月日は和暦でお願いします。
例令和８年８月８日</t>
        </r>
      </text>
    </comment>
    <comment ref="L18" authorId="0" shapeId="0" xr:uid="{B165C972-8479-4E6E-B78B-F253CDF990B7}">
      <text>
        <r>
          <rPr>
            <b/>
            <sz val="13"/>
            <color indexed="81"/>
            <rFont val="MS P ゴシック"/>
            <family val="3"/>
            <charset val="128"/>
          </rPr>
          <t>生年月日は和暦でお願いします。
例令和８年８月８日</t>
        </r>
      </text>
    </comment>
    <comment ref="L20" authorId="0" shapeId="0" xr:uid="{2435B7EB-5CD1-43E0-BBB4-21850D7EE011}">
      <text>
        <r>
          <rPr>
            <b/>
            <sz val="13"/>
            <color indexed="81"/>
            <rFont val="MS P ゴシック"/>
            <family val="3"/>
            <charset val="128"/>
          </rPr>
          <t>生年月日は和暦でお願いします。
例令和８年８月８日</t>
        </r>
      </text>
    </comment>
    <comment ref="L22" authorId="0" shapeId="0" xr:uid="{EC01471E-E7CA-4D35-98E5-69C9D9160AEC}">
      <text>
        <r>
          <rPr>
            <b/>
            <sz val="13"/>
            <color indexed="81"/>
            <rFont val="MS P ゴシック"/>
            <family val="3"/>
            <charset val="128"/>
          </rPr>
          <t>生年月日は和暦でお願いします。
例令和８年８月８日</t>
        </r>
      </text>
    </comment>
    <comment ref="L24" authorId="0" shapeId="0" xr:uid="{26766693-27CA-4484-94CF-8560C69893C9}">
      <text>
        <r>
          <rPr>
            <b/>
            <sz val="13"/>
            <color indexed="81"/>
            <rFont val="MS P ゴシック"/>
            <family val="3"/>
            <charset val="128"/>
          </rPr>
          <t>生年月日は和暦でお願いします。
例令和８年８月８日</t>
        </r>
      </text>
    </comment>
    <comment ref="L26" authorId="0" shapeId="0" xr:uid="{F15945EA-CAC7-4D2B-A8A1-B4620D050E46}">
      <text>
        <r>
          <rPr>
            <b/>
            <sz val="13"/>
            <color indexed="81"/>
            <rFont val="MS P ゴシック"/>
            <family val="3"/>
            <charset val="128"/>
          </rPr>
          <t>生年月日は和暦でお願いします。
例令和８年８月８日</t>
        </r>
      </text>
    </comment>
    <comment ref="L28" authorId="0" shapeId="0" xr:uid="{BD11EC06-D36C-41E2-A658-BF893286DBBF}">
      <text>
        <r>
          <rPr>
            <b/>
            <sz val="13"/>
            <color indexed="81"/>
            <rFont val="MS P ゴシック"/>
            <family val="3"/>
            <charset val="128"/>
          </rPr>
          <t>生年月日は和暦でお願いします。
例令和８年８月８日</t>
        </r>
      </text>
    </comment>
    <comment ref="L30" authorId="0" shapeId="0" xr:uid="{1496A9C4-C01B-490A-91AB-57AFB5291CEB}">
      <text>
        <r>
          <rPr>
            <b/>
            <sz val="13"/>
            <color indexed="81"/>
            <rFont val="MS P ゴシック"/>
            <family val="3"/>
            <charset val="128"/>
          </rPr>
          <t>生年月日は和暦でお願いします。
例令和８年８月８日</t>
        </r>
      </text>
    </comment>
    <comment ref="L32" authorId="0" shapeId="0" xr:uid="{04D8FBD2-2068-46E1-8735-F03EC4F9453B}">
      <text>
        <r>
          <rPr>
            <b/>
            <sz val="13"/>
            <color indexed="81"/>
            <rFont val="MS P ゴシック"/>
            <family val="3"/>
            <charset val="128"/>
          </rPr>
          <t>生年月日は和暦でお願いします。
例令和８年８月８日</t>
        </r>
      </text>
    </comment>
    <comment ref="L34" authorId="0" shapeId="0" xr:uid="{BDEBF571-EB76-4E31-86E6-65DE1FF5FC23}">
      <text>
        <r>
          <rPr>
            <b/>
            <sz val="13"/>
            <color indexed="81"/>
            <rFont val="MS P ゴシック"/>
            <family val="3"/>
            <charset val="128"/>
          </rPr>
          <t>生年月日は和暦でお願いします。
例令和８年８月８日</t>
        </r>
      </text>
    </comment>
    <comment ref="L36" authorId="0" shapeId="0" xr:uid="{84E5FA6D-2B1E-4AA4-8CFF-71A11DB34DA4}">
      <text>
        <r>
          <rPr>
            <b/>
            <sz val="13"/>
            <color indexed="81"/>
            <rFont val="MS P ゴシック"/>
            <family val="3"/>
            <charset val="128"/>
          </rPr>
          <t>生年月日は和暦でお願いします。
例令和８年８月８日</t>
        </r>
      </text>
    </comment>
    <comment ref="L38" authorId="0" shapeId="0" xr:uid="{387F3C9A-8604-4A79-A160-F6D6ECEB23B7}">
      <text>
        <r>
          <rPr>
            <b/>
            <sz val="13"/>
            <color indexed="81"/>
            <rFont val="MS P ゴシック"/>
            <family val="3"/>
            <charset val="128"/>
          </rPr>
          <t>生年月日は和暦でお願いします。
例令和８年８月８日</t>
        </r>
      </text>
    </comment>
    <comment ref="L40" authorId="0" shapeId="0" xr:uid="{B91F4A37-0237-4638-BAF2-0219421E3619}">
      <text>
        <r>
          <rPr>
            <b/>
            <sz val="13"/>
            <color indexed="81"/>
            <rFont val="MS P ゴシック"/>
            <family val="3"/>
            <charset val="128"/>
          </rPr>
          <t>生年月日は和暦でお願いします。
例令和８年８月８日</t>
        </r>
      </text>
    </comment>
    <comment ref="L42" authorId="0" shapeId="0" xr:uid="{4C827457-9910-4F35-8AB9-9C2F85EC1119}">
      <text>
        <r>
          <rPr>
            <b/>
            <sz val="13"/>
            <color indexed="81"/>
            <rFont val="MS P ゴシック"/>
            <family val="3"/>
            <charset val="128"/>
          </rPr>
          <t>生年月日は和暦でお願いします。
例令和８年８月８日</t>
        </r>
      </text>
    </comment>
    <comment ref="L44" authorId="0" shapeId="0" xr:uid="{4B6716FD-0527-48AD-B8E1-526F6F5685C2}">
      <text>
        <r>
          <rPr>
            <b/>
            <sz val="13"/>
            <color indexed="81"/>
            <rFont val="MS P ゴシック"/>
            <family val="3"/>
            <charset val="128"/>
          </rPr>
          <t>生年月日は和暦でお願いします。
例令和８年８月８日</t>
        </r>
      </text>
    </comment>
  </commentList>
</comments>
</file>

<file path=xl/sharedStrings.xml><?xml version="1.0" encoding="utf-8"?>
<sst xmlns="http://schemas.openxmlformats.org/spreadsheetml/2006/main" count="855" uniqueCount="713">
  <si>
    <t>令和</t>
    <rPh sb="0" eb="2">
      <t>レイワ</t>
    </rPh>
    <phoneticPr fontId="3"/>
  </si>
  <si>
    <t>年度</t>
    <rPh sb="0" eb="2">
      <t>ネンド</t>
    </rPh>
    <phoneticPr fontId="3"/>
  </si>
  <si>
    <t>　　　　　　　　　　　　　　　　　　　　　　　　　　　　　学校番号</t>
    <rPh sb="29" eb="31">
      <t>ガッコウ</t>
    </rPh>
    <rPh sb="31" eb="33">
      <t>バンゴウ</t>
    </rPh>
    <phoneticPr fontId="3"/>
  </si>
  <si>
    <r>
      <t>　　</t>
    </r>
    <r>
      <rPr>
        <u/>
        <sz val="11"/>
        <rFont val="UD デジタル 教科書体 N-R"/>
        <family val="1"/>
        <charset val="128"/>
      </rPr>
      <t>沖縄県高等学校体育連盟会長　殿</t>
    </r>
    <rPh sb="2" eb="5">
      <t>オキナワケン</t>
    </rPh>
    <rPh sb="5" eb="7">
      <t>コウトウ</t>
    </rPh>
    <rPh sb="7" eb="9">
      <t>ガッコウ</t>
    </rPh>
    <rPh sb="9" eb="11">
      <t>タイイク</t>
    </rPh>
    <rPh sb="11" eb="13">
      <t>レンメイ</t>
    </rPh>
    <rPh sb="13" eb="15">
      <t>カイチョウ</t>
    </rPh>
    <rPh sb="16" eb="17">
      <t>ドノ</t>
    </rPh>
    <phoneticPr fontId="3"/>
  </si>
  <si>
    <t>※</t>
    <phoneticPr fontId="3"/>
  </si>
  <si>
    <t>←学校番号を入れると自動的に学校名、〒、所在地、電話番号、FAX番号が表示されます</t>
    <rPh sb="1" eb="3">
      <t>ガッコウ</t>
    </rPh>
    <rPh sb="3" eb="5">
      <t>バンゴウ</t>
    </rPh>
    <rPh sb="6" eb="7">
      <t>イ</t>
    </rPh>
    <rPh sb="10" eb="13">
      <t>ジドウテキ</t>
    </rPh>
    <rPh sb="14" eb="16">
      <t>ガッコウ</t>
    </rPh>
    <rPh sb="16" eb="17">
      <t>メイ</t>
    </rPh>
    <rPh sb="20" eb="23">
      <t>ショザイチ</t>
    </rPh>
    <rPh sb="24" eb="26">
      <t>デンワ</t>
    </rPh>
    <rPh sb="26" eb="28">
      <t>バンゴウ</t>
    </rPh>
    <rPh sb="32" eb="34">
      <t>バンゴウ</t>
    </rPh>
    <rPh sb="35" eb="37">
      <t>ヒョウジ</t>
    </rPh>
    <phoneticPr fontId="3"/>
  </si>
  <si>
    <t>職員</t>
    <rPh sb="0" eb="2">
      <t>ショクイン</t>
    </rPh>
    <phoneticPr fontId="3"/>
  </si>
  <si>
    <t>ボクシング競技</t>
    <rPh sb="5" eb="7">
      <t>キョウギ</t>
    </rPh>
    <phoneticPr fontId="3"/>
  </si>
  <si>
    <t>　　　　　　申込用紙</t>
    <rPh sb="6" eb="8">
      <t>モウシコミ</t>
    </rPh>
    <rPh sb="8" eb="10">
      <t>ヨウシ</t>
    </rPh>
    <phoneticPr fontId="3"/>
  </si>
  <si>
    <t xml:space="preserve">    未登録者は備考の□にレ点を入れて下さい。</t>
    <phoneticPr fontId="3"/>
  </si>
  <si>
    <t>外部</t>
    <rPh sb="0" eb="2">
      <t>ガイブ</t>
    </rPh>
    <phoneticPr fontId="3"/>
  </si>
  <si>
    <t>学 校 名</t>
    <rPh sb="0" eb="1">
      <t>ガク</t>
    </rPh>
    <rPh sb="2" eb="3">
      <t>コウ</t>
    </rPh>
    <rPh sb="4" eb="5">
      <t>メイ</t>
    </rPh>
    <phoneticPr fontId="3"/>
  </si>
  <si>
    <t>所 在 地</t>
    <rPh sb="0" eb="1">
      <t>トコロ</t>
    </rPh>
    <rPh sb="2" eb="3">
      <t>ザイ</t>
    </rPh>
    <rPh sb="4" eb="5">
      <t>チ</t>
    </rPh>
    <phoneticPr fontId="3"/>
  </si>
  <si>
    <t>〒</t>
    <phoneticPr fontId="3"/>
  </si>
  <si>
    <t>生徒</t>
    <rPh sb="0" eb="2">
      <t>セイト</t>
    </rPh>
    <phoneticPr fontId="3"/>
  </si>
  <si>
    <t>TEL</t>
    <phoneticPr fontId="3"/>
  </si>
  <si>
    <t>FAX</t>
    <phoneticPr fontId="3"/>
  </si>
  <si>
    <t>監 督 名</t>
    <rPh sb="0" eb="1">
      <t>ラン</t>
    </rPh>
    <rPh sb="2" eb="3">
      <t>ヨシ</t>
    </rPh>
    <rPh sb="4" eb="5">
      <t>メイ</t>
    </rPh>
    <phoneticPr fontId="3"/>
  </si>
  <si>
    <t>引率者名</t>
    <rPh sb="0" eb="3">
      <t>インソツシャ</t>
    </rPh>
    <rPh sb="3" eb="4">
      <t>メイ</t>
    </rPh>
    <phoneticPr fontId="3"/>
  </si>
  <si>
    <t>ｾｶﾝﾄﾞ名</t>
    <rPh sb="5" eb="6">
      <t>ナ</t>
    </rPh>
    <phoneticPr fontId="3"/>
  </si>
  <si>
    <t>←監督は職員・外部のうちから選んでください。セカンドは職員・外部・生徒のうちから選んでください。</t>
    <rPh sb="1" eb="3">
      <t>カントク</t>
    </rPh>
    <rPh sb="4" eb="6">
      <t>ショクイン</t>
    </rPh>
    <rPh sb="7" eb="9">
      <t>ガイブ</t>
    </rPh>
    <rPh sb="14" eb="15">
      <t>エラ</t>
    </rPh>
    <rPh sb="27" eb="29">
      <t>ショクイン</t>
    </rPh>
    <rPh sb="30" eb="32">
      <t>ガイブ</t>
    </rPh>
    <rPh sb="33" eb="35">
      <t>セイト</t>
    </rPh>
    <rPh sb="40" eb="41">
      <t>エラ</t>
    </rPh>
    <phoneticPr fontId="3"/>
  </si>
  <si>
    <t>携帯番号</t>
    <rPh sb="0" eb="2">
      <t>ケイタイ</t>
    </rPh>
    <rPh sb="2" eb="4">
      <t>バンゴウ</t>
    </rPh>
    <phoneticPr fontId="3"/>
  </si>
  <si>
    <t>階　　　級</t>
    <rPh sb="0" eb="1">
      <t>カイ</t>
    </rPh>
    <rPh sb="4" eb="5">
      <t>キュウ</t>
    </rPh>
    <phoneticPr fontId="3"/>
  </si>
  <si>
    <t>ふ　り　が　な</t>
    <phoneticPr fontId="3"/>
  </si>
  <si>
    <t>学　年</t>
    <rPh sb="0" eb="1">
      <t>ガク</t>
    </rPh>
    <rPh sb="2" eb="3">
      <t>トシ</t>
    </rPh>
    <phoneticPr fontId="3"/>
  </si>
  <si>
    <t>生 年 月 日</t>
    <rPh sb="0" eb="1">
      <t>ショウ</t>
    </rPh>
    <rPh sb="2" eb="3">
      <t>トシ</t>
    </rPh>
    <rPh sb="4" eb="5">
      <t>ツキ</t>
    </rPh>
    <rPh sb="6" eb="7">
      <t>ヒ</t>
    </rPh>
    <phoneticPr fontId="3"/>
  </si>
  <si>
    <t>登録番号</t>
    <rPh sb="0" eb="2">
      <t>トウロク</t>
    </rPh>
    <rPh sb="2" eb="4">
      <t>バンゴウ</t>
    </rPh>
    <phoneticPr fontId="3"/>
  </si>
  <si>
    <t>備考</t>
    <rPh sb="0" eb="2">
      <t>ビコウ</t>
    </rPh>
    <phoneticPr fontId="3"/>
  </si>
  <si>
    <t>選　手　名</t>
    <rPh sb="0" eb="1">
      <t>セン</t>
    </rPh>
    <rPh sb="2" eb="3">
      <t>テ</t>
    </rPh>
    <rPh sb="4" eb="5">
      <t>メイ</t>
    </rPh>
    <phoneticPr fontId="3"/>
  </si>
  <si>
    <t>ピ         ン</t>
    <phoneticPr fontId="3"/>
  </si>
  <si>
    <t>　監督会議にて
登録申請</t>
    <phoneticPr fontId="3"/>
  </si>
  <si>
    <t>生年月日は和暦で年号から記入ください。</t>
    <rPh sb="0" eb="2">
      <t>セイネン</t>
    </rPh>
    <rPh sb="2" eb="4">
      <t>ガッピ</t>
    </rPh>
    <rPh sb="5" eb="7">
      <t>ワレキ</t>
    </rPh>
    <rPh sb="8" eb="10">
      <t>ネンゴウ</t>
    </rPh>
    <rPh sb="12" eb="14">
      <t>キニュウ</t>
    </rPh>
    <phoneticPr fontId="3"/>
  </si>
  <si>
    <t>ラ イ ト フ ラ イ</t>
    <phoneticPr fontId="3"/>
  </si>
  <si>
    <t>フ　　ラ　　イ</t>
    <phoneticPr fontId="3"/>
  </si>
  <si>
    <t>ラ　　イ　　ト</t>
    <phoneticPr fontId="3"/>
  </si>
  <si>
    <t>ライトウェルター</t>
    <phoneticPr fontId="3"/>
  </si>
  <si>
    <t>ウ ェ ル タ ー</t>
    <phoneticPr fontId="3"/>
  </si>
  <si>
    <t>ミ　　ド　　ル</t>
    <phoneticPr fontId="3"/>
  </si>
  <si>
    <t>①上記の者は本校在学生であり、健康診断の結果異常なく標記大会に出場することを認め、参加申し込みいたします。</t>
    <rPh sb="1" eb="3">
      <t>ジョウキ</t>
    </rPh>
    <rPh sb="4" eb="5">
      <t>モノ</t>
    </rPh>
    <rPh sb="6" eb="8">
      <t>ホンコウ</t>
    </rPh>
    <rPh sb="8" eb="11">
      <t>ザイガクセイ</t>
    </rPh>
    <rPh sb="15" eb="17">
      <t>ケンコウ</t>
    </rPh>
    <rPh sb="17" eb="19">
      <t>シンダン</t>
    </rPh>
    <rPh sb="20" eb="22">
      <t>ケッカ</t>
    </rPh>
    <rPh sb="22" eb="24">
      <t>イジョウ</t>
    </rPh>
    <rPh sb="26" eb="28">
      <t>ヒョウキ</t>
    </rPh>
    <rPh sb="28" eb="30">
      <t>タイカイ</t>
    </rPh>
    <rPh sb="31" eb="33">
      <t>シュツジョウ</t>
    </rPh>
    <rPh sb="38" eb="39">
      <t>ミト</t>
    </rPh>
    <rPh sb="41" eb="43">
      <t>サンカ</t>
    </rPh>
    <rPh sb="43" eb="44">
      <t>モウ</t>
    </rPh>
    <rPh sb="45" eb="46">
      <t>コ</t>
    </rPh>
    <phoneticPr fontId="3"/>
  </si>
  <si>
    <t>②個人情報については「沖縄県高体連個人情報保護方針」を承諾した上で参加申込みすることに同意します。</t>
    <rPh sb="1" eb="3">
      <t>コジン</t>
    </rPh>
    <rPh sb="3" eb="5">
      <t>ジョウホウ</t>
    </rPh>
    <rPh sb="11" eb="14">
      <t>オキナワケン</t>
    </rPh>
    <rPh sb="14" eb="17">
      <t>コウタイレン</t>
    </rPh>
    <rPh sb="17" eb="19">
      <t>コジン</t>
    </rPh>
    <rPh sb="19" eb="21">
      <t>ジョウホウ</t>
    </rPh>
    <rPh sb="21" eb="23">
      <t>ホゴ</t>
    </rPh>
    <rPh sb="23" eb="25">
      <t>ホウシン</t>
    </rPh>
    <rPh sb="27" eb="29">
      <t>ショウダク</t>
    </rPh>
    <rPh sb="31" eb="32">
      <t>ウエ</t>
    </rPh>
    <rPh sb="33" eb="35">
      <t>サンカ</t>
    </rPh>
    <rPh sb="35" eb="37">
      <t>モウシコ</t>
    </rPh>
    <rPh sb="43" eb="45">
      <t>ドウイ</t>
    </rPh>
    <phoneticPr fontId="3"/>
  </si>
  <si>
    <t>年</t>
    <rPh sb="0" eb="1">
      <t>ネン</t>
    </rPh>
    <phoneticPr fontId="3"/>
  </si>
  <si>
    <t>月</t>
    <rPh sb="0" eb="1">
      <t>ガツ</t>
    </rPh>
    <phoneticPr fontId="3"/>
  </si>
  <si>
    <t>日</t>
    <rPh sb="0" eb="1">
      <t>ニチ</t>
    </rPh>
    <phoneticPr fontId="3"/>
  </si>
  <si>
    <t>長</t>
    <phoneticPr fontId="3"/>
  </si>
  <si>
    <t>印</t>
    <rPh sb="0" eb="1">
      <t>イン</t>
    </rPh>
    <phoneticPr fontId="3"/>
  </si>
  <si>
    <t>入力シート</t>
    <rPh sb="0" eb="2">
      <t>ニュウリョク</t>
    </rPh>
    <phoneticPr fontId="7"/>
  </si>
  <si>
    <t>全日制</t>
    <rPh sb="0" eb="3">
      <t>ゼンニチセイ</t>
    </rPh>
    <phoneticPr fontId="7"/>
  </si>
  <si>
    <t>定時制</t>
    <rPh sb="0" eb="3">
      <t>テイジセイ</t>
    </rPh>
    <phoneticPr fontId="7"/>
  </si>
  <si>
    <t>都道府県名</t>
    <rPh sb="0" eb="4">
      <t>トドウフケン</t>
    </rPh>
    <rPh sb="4" eb="5">
      <t>メイ</t>
    </rPh>
    <phoneticPr fontId="3"/>
  </si>
  <si>
    <t>専門部長　学校名</t>
    <rPh sb="0" eb="2">
      <t>センモン</t>
    </rPh>
    <rPh sb="2" eb="3">
      <t>ブ</t>
    </rPh>
    <rPh sb="3" eb="4">
      <t>チョウ</t>
    </rPh>
    <rPh sb="5" eb="7">
      <t>ガッコウ</t>
    </rPh>
    <rPh sb="7" eb="8">
      <t>メイ</t>
    </rPh>
    <phoneticPr fontId="3"/>
  </si>
  <si>
    <t>学校長名</t>
    <rPh sb="0" eb="3">
      <t>ガッコウチョウ</t>
    </rPh>
    <rPh sb="3" eb="4">
      <t>メイ</t>
    </rPh>
    <phoneticPr fontId="3"/>
  </si>
  <si>
    <t>専門委員長名</t>
    <rPh sb="0" eb="2">
      <t>センモン</t>
    </rPh>
    <rPh sb="2" eb="5">
      <t>イインチョウ</t>
    </rPh>
    <rPh sb="5" eb="6">
      <t>メイ</t>
    </rPh>
    <phoneticPr fontId="3"/>
  </si>
  <si>
    <t>※記入する数字については，半角英数でお願いします。</t>
    <rPh sb="1" eb="3">
      <t>キニュウ</t>
    </rPh>
    <rPh sb="5" eb="7">
      <t>スウジ</t>
    </rPh>
    <rPh sb="13" eb="15">
      <t>ハンカク</t>
    </rPh>
    <rPh sb="15" eb="17">
      <t>エイスウ</t>
    </rPh>
    <rPh sb="19" eb="20">
      <t>ネガ</t>
    </rPh>
    <phoneticPr fontId="3"/>
  </si>
  <si>
    <t>北海道</t>
  </si>
  <si>
    <t>通信制</t>
    <rPh sb="0" eb="3">
      <t>ツウシンセイ</t>
    </rPh>
    <phoneticPr fontId="7"/>
  </si>
  <si>
    <t>沖縄県</t>
  </si>
  <si>
    <t>沖縄県立高等学校</t>
    <rPh sb="0" eb="4">
      <t>オキナワケンリツ</t>
    </rPh>
    <rPh sb="4" eb="8">
      <t>コウトウガッコウ</t>
    </rPh>
    <phoneticPr fontId="3"/>
  </si>
  <si>
    <t>長濱　志保</t>
    <rPh sb="0" eb="2">
      <t>ナガハマ</t>
    </rPh>
    <rPh sb="3" eb="5">
      <t>シホ</t>
    </rPh>
    <phoneticPr fontId="3"/>
  </si>
  <si>
    <t>青森県</t>
  </si>
  <si>
    <t>岩手県</t>
  </si>
  <si>
    <t>学校名</t>
    <rPh sb="0" eb="2">
      <t>ガッコウ</t>
    </rPh>
    <rPh sb="2" eb="3">
      <t>メイ</t>
    </rPh>
    <phoneticPr fontId="3"/>
  </si>
  <si>
    <t>顧問名</t>
    <rPh sb="0" eb="2">
      <t>コモン</t>
    </rPh>
    <rPh sb="2" eb="3">
      <t>メイ</t>
    </rPh>
    <phoneticPr fontId="3"/>
  </si>
  <si>
    <t>部員数</t>
    <rPh sb="0" eb="2">
      <t>ブイン</t>
    </rPh>
    <rPh sb="2" eb="3">
      <t>スウ</t>
    </rPh>
    <phoneticPr fontId="3"/>
  </si>
  <si>
    <t>宮城県</t>
  </si>
  <si>
    <t>例</t>
    <rPh sb="0" eb="1">
      <t>レイ</t>
    </rPh>
    <phoneticPr fontId="3"/>
  </si>
  <si>
    <t>○○県立○○のように記入ください</t>
    <rPh sb="2" eb="4">
      <t>ケンリツ</t>
    </rPh>
    <rPh sb="10" eb="12">
      <t>キニュウ</t>
    </rPh>
    <phoneticPr fontId="7"/>
  </si>
  <si>
    <t>全・定・通</t>
    <rPh sb="0" eb="1">
      <t>ゼン</t>
    </rPh>
    <rPh sb="2" eb="3">
      <t>テイ</t>
    </rPh>
    <rPh sb="4" eb="5">
      <t>ツウ</t>
    </rPh>
    <phoneticPr fontId="7"/>
  </si>
  <si>
    <t>日本太郎，日本花子</t>
    <rPh sb="0" eb="2">
      <t>ニホン</t>
    </rPh>
    <rPh sb="2" eb="4">
      <t>タロウ</t>
    </rPh>
    <rPh sb="5" eb="7">
      <t>ニホン</t>
    </rPh>
    <rPh sb="7" eb="9">
      <t>ハナコ</t>
    </rPh>
    <phoneticPr fontId="3"/>
  </si>
  <si>
    <t>男</t>
    <rPh sb="0" eb="1">
      <t>オトコ</t>
    </rPh>
    <phoneticPr fontId="3"/>
  </si>
  <si>
    <t>女</t>
    <rPh sb="0" eb="1">
      <t>オンナ</t>
    </rPh>
    <phoneticPr fontId="3"/>
  </si>
  <si>
    <t>マネージャー</t>
    <phoneticPr fontId="7"/>
  </si>
  <si>
    <t>秋田県</t>
  </si>
  <si>
    <t>高等学校</t>
    <rPh sb="0" eb="2">
      <t>コウトウ</t>
    </rPh>
    <rPh sb="2" eb="4">
      <t>ガッコウ</t>
    </rPh>
    <phoneticPr fontId="7"/>
  </si>
  <si>
    <t>山形県</t>
  </si>
  <si>
    <t>郵便番号</t>
    <rPh sb="0" eb="4">
      <t>ユウビンバンゴウ</t>
    </rPh>
    <phoneticPr fontId="3"/>
  </si>
  <si>
    <t>住所</t>
    <rPh sb="0" eb="2">
      <t>ジュウショ</t>
    </rPh>
    <phoneticPr fontId="7"/>
  </si>
  <si>
    <t>電話</t>
    <rPh sb="0" eb="2">
      <t>デンワ</t>
    </rPh>
    <phoneticPr fontId="3"/>
  </si>
  <si>
    <t>E-mail</t>
    <phoneticPr fontId="7"/>
  </si>
  <si>
    <t>福島県</t>
  </si>
  <si>
    <t>123-4567</t>
    <phoneticPr fontId="3"/>
  </si>
  <si>
    <t>市町村からで結構です</t>
    <rPh sb="0" eb="3">
      <t>シチョウソン</t>
    </rPh>
    <rPh sb="6" eb="8">
      <t>ケッコウ</t>
    </rPh>
    <phoneticPr fontId="7"/>
  </si>
  <si>
    <t>01-2345-6789</t>
    <phoneticPr fontId="3"/>
  </si>
  <si>
    <t>00-1234-5678</t>
    <phoneticPr fontId="3"/>
  </si>
  <si>
    <t>個人ではなく学校のメールアドレス</t>
    <rPh sb="0" eb="2">
      <t>コジン</t>
    </rPh>
    <rPh sb="6" eb="8">
      <t>ガッコウ</t>
    </rPh>
    <phoneticPr fontId="3"/>
  </si>
  <si>
    <t>茨城県</t>
  </si>
  <si>
    <t>栃木県</t>
  </si>
  <si>
    <t>群馬県</t>
  </si>
  <si>
    <t>部員名簿</t>
    <rPh sb="0" eb="2">
      <t>ブイン</t>
    </rPh>
    <rPh sb="2" eb="4">
      <t>メイボ</t>
    </rPh>
    <phoneticPr fontId="7"/>
  </si>
  <si>
    <t>マネージャーは名前の後ろに○印を入れてください</t>
    <rPh sb="7" eb="9">
      <t>ナマエ</t>
    </rPh>
    <rPh sb="10" eb="11">
      <t>ウシ</t>
    </rPh>
    <rPh sb="14" eb="15">
      <t>ジルシ</t>
    </rPh>
    <rPh sb="16" eb="17">
      <t>イ</t>
    </rPh>
    <phoneticPr fontId="7"/>
  </si>
  <si>
    <t>追加・削除の部員が生じた場合はその都度、各都道府県専門委員長にご連絡ください</t>
    <rPh sb="0" eb="2">
      <t>ツイカ</t>
    </rPh>
    <rPh sb="3" eb="5">
      <t>サクジョ</t>
    </rPh>
    <rPh sb="6" eb="8">
      <t>ブイン</t>
    </rPh>
    <rPh sb="9" eb="10">
      <t>ショウ</t>
    </rPh>
    <rPh sb="12" eb="14">
      <t>バアイ</t>
    </rPh>
    <rPh sb="17" eb="19">
      <t>ツド</t>
    </rPh>
    <rPh sb="20" eb="25">
      <t>カクトドウフケン</t>
    </rPh>
    <rPh sb="25" eb="27">
      <t>センモン</t>
    </rPh>
    <rPh sb="27" eb="30">
      <t>イインチョウ</t>
    </rPh>
    <rPh sb="32" eb="34">
      <t>レンラク</t>
    </rPh>
    <phoneticPr fontId="7"/>
  </si>
  <si>
    <t>埼玉県</t>
  </si>
  <si>
    <t>学年</t>
    <rPh sb="0" eb="2">
      <t>ガクネン</t>
    </rPh>
    <phoneticPr fontId="7"/>
  </si>
  <si>
    <t>氏名</t>
    <rPh sb="0" eb="2">
      <t>シメイ</t>
    </rPh>
    <phoneticPr fontId="7"/>
  </si>
  <si>
    <t>性別</t>
    <rPh sb="0" eb="2">
      <t>セイベツ</t>
    </rPh>
    <phoneticPr fontId="7"/>
  </si>
  <si>
    <t>千葉県</t>
  </si>
  <si>
    <t>東京都</t>
  </si>
  <si>
    <t>神奈川県</t>
  </si>
  <si>
    <t>山梨県</t>
  </si>
  <si>
    <t>男</t>
    <rPh sb="0" eb="1">
      <t>オトコ</t>
    </rPh>
    <phoneticPr fontId="7"/>
  </si>
  <si>
    <t>新潟県</t>
  </si>
  <si>
    <t>女</t>
    <rPh sb="0" eb="1">
      <t>オンナ</t>
    </rPh>
    <phoneticPr fontId="7"/>
  </si>
  <si>
    <t>長野県</t>
  </si>
  <si>
    <t>富山県</t>
  </si>
  <si>
    <t>石川県</t>
  </si>
  <si>
    <t>福井県</t>
  </si>
  <si>
    <t>静岡県</t>
  </si>
  <si>
    <t>岐阜県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</si>
  <si>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</si>
  <si>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</si>
  <si>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</si>
  <si>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</si>
  <si>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</si>
  <si>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</si>
  <si>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</si>
  <si>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</si>
  <si>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</si>
  <si>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</si>
  <si>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</si>
  <si>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</si>
  <si>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</si>
  <si>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</si>
  <si>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</si>
  <si>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</si>
  <si>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</si>
  <si>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</si>
  <si>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</si>
  <si>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</si>
  <si>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</si>
  <si>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</si>
  <si>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</si>
  <si>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</si>
  <si>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高体連ボクシング専門部　部長　様</t>
    <rPh sb="0" eb="3">
      <t>コウタイレン</t>
    </rPh>
    <rPh sb="12" eb="14">
      <t>ブチョウ</t>
    </rPh>
    <rPh sb="15" eb="16">
      <t>サマ</t>
    </rPh>
    <phoneticPr fontId="7"/>
  </si>
  <si>
    <t>加盟登録申請書(その1)</t>
    <rPh sb="0" eb="2">
      <t>コウタイレン</t>
    </rPh>
    <rPh sb="2" eb="4">
      <t>トウロク</t>
    </rPh>
    <rPh sb="4" eb="7">
      <t>シンセイショ</t>
    </rPh>
    <phoneticPr fontId="7"/>
  </si>
  <si>
    <t>各高校 → 各都道府県専門部　原本保存</t>
    <rPh sb="0" eb="1">
      <t>カク</t>
    </rPh>
    <rPh sb="1" eb="3">
      <t>コウコウ</t>
    </rPh>
    <rPh sb="15" eb="17">
      <t>ゲンポン</t>
    </rPh>
    <rPh sb="17" eb="19">
      <t>ホゾン</t>
    </rPh>
    <phoneticPr fontId="7"/>
  </si>
  <si>
    <t>高等学校体育連盟ボクシング専門部への加盟登録を申請いたします。</t>
    <rPh sb="18" eb="20">
      <t>カメイ</t>
    </rPh>
    <rPh sb="20" eb="22">
      <t>トウロク</t>
    </rPh>
    <rPh sb="23" eb="25">
      <t>シンセイ</t>
    </rPh>
    <phoneticPr fontId="7"/>
  </si>
  <si>
    <t>加盟登録校名：</t>
    <rPh sb="0" eb="2">
      <t>カメイ</t>
    </rPh>
    <rPh sb="2" eb="4">
      <t>トウロク</t>
    </rPh>
    <rPh sb="4" eb="5">
      <t>コウ</t>
    </rPh>
    <rPh sb="5" eb="6">
      <t>メイ</t>
    </rPh>
    <rPh sb="6" eb="7">
      <t>コウメイ</t>
    </rPh>
    <phoneticPr fontId="7"/>
  </si>
  <si>
    <t>学校長：</t>
    <rPh sb="0" eb="3">
      <t>ガッコウチョウ</t>
    </rPh>
    <phoneticPr fontId="7"/>
  </si>
  <si>
    <t>公印</t>
    <phoneticPr fontId="7"/>
  </si>
  <si>
    <t>顧　 問：</t>
    <rPh sb="0" eb="1">
      <t>カエリミ</t>
    </rPh>
    <rPh sb="3" eb="4">
      <t>トイ</t>
    </rPh>
    <phoneticPr fontId="7"/>
  </si>
  <si>
    <t>所在地：</t>
    <rPh sb="0" eb="3">
      <t>ショザイチ</t>
    </rPh>
    <phoneticPr fontId="7"/>
  </si>
  <si>
    <t>〒</t>
    <phoneticPr fontId="7"/>
  </si>
  <si>
    <t>Tel</t>
    <phoneticPr fontId="7"/>
  </si>
  <si>
    <t>FAX</t>
    <phoneticPr fontId="7"/>
  </si>
  <si>
    <t>名</t>
    <rPh sb="0" eb="1">
      <t>メイ</t>
    </rPh>
    <phoneticPr fontId="7"/>
  </si>
  <si>
    <t>E-mail：</t>
    <phoneticPr fontId="7"/>
  </si>
  <si>
    <t>選手数：</t>
    <rPh sb="0" eb="2">
      <t>センシュ</t>
    </rPh>
    <rPh sb="2" eb="3">
      <t>スウ</t>
    </rPh>
    <phoneticPr fontId="7"/>
  </si>
  <si>
    <t xml:space="preserve">部員名簿  </t>
    <rPh sb="0" eb="2">
      <t>ブイン</t>
    </rPh>
    <rPh sb="2" eb="4">
      <t>メイボ</t>
    </rPh>
    <phoneticPr fontId="7"/>
  </si>
  <si>
    <t>現在</t>
    <rPh sb="0" eb="2">
      <t>ゲンザイ</t>
    </rPh>
    <phoneticPr fontId="7"/>
  </si>
  <si>
    <t>学校番号</t>
  </si>
  <si>
    <t>学校名</t>
  </si>
  <si>
    <t>学校略称名</t>
  </si>
  <si>
    <t>〒</t>
  </si>
  <si>
    <t>所在地</t>
  </si>
  <si>
    <t>電話番号</t>
  </si>
  <si>
    <t>FAX番号</t>
  </si>
  <si>
    <t>e-mail</t>
    <phoneticPr fontId="3"/>
  </si>
  <si>
    <t>県立・私立</t>
    <rPh sb="0" eb="2">
      <t>ケンリツ</t>
    </rPh>
    <rPh sb="3" eb="5">
      <t>シリツ</t>
    </rPh>
    <phoneticPr fontId="3"/>
  </si>
  <si>
    <t>辺土名高等学校</t>
    <rPh sb="3" eb="5">
      <t>コウトウ</t>
    </rPh>
    <rPh sb="5" eb="7">
      <t>ガッコウ</t>
    </rPh>
    <phoneticPr fontId="3"/>
  </si>
  <si>
    <t>辺土名</t>
  </si>
  <si>
    <t>905-1304</t>
  </si>
  <si>
    <t>大宜味村字饒波2015</t>
  </si>
  <si>
    <t>0980-44-3103</t>
  </si>
  <si>
    <t>0980-44-3951</t>
    <phoneticPr fontId="3"/>
  </si>
  <si>
    <t>xx330019@pref.okinawa.lg.jp</t>
  </si>
  <si>
    <t>沖縄県立</t>
    <rPh sb="0" eb="4">
      <t>オキナワケンリツ</t>
    </rPh>
    <phoneticPr fontId="3"/>
  </si>
  <si>
    <t>北山高等学校</t>
    <phoneticPr fontId="3"/>
  </si>
  <si>
    <t>北山</t>
  </si>
  <si>
    <t>905-0424</t>
  </si>
  <si>
    <t>今帰仁村字仲尾次540-1</t>
  </si>
  <si>
    <t>0980-56-2401</t>
  </si>
  <si>
    <t>0980-56-3726</t>
    <phoneticPr fontId="3"/>
  </si>
  <si>
    <t>xx330027@pref.okinawa.lg.jp</t>
  </si>
  <si>
    <t>本部高等学校</t>
    <phoneticPr fontId="3"/>
  </si>
  <si>
    <t>本部</t>
  </si>
  <si>
    <t>905-0214</t>
  </si>
  <si>
    <t>本部町字渡久地377</t>
  </si>
  <si>
    <t>0980-47-2418</t>
  </si>
  <si>
    <t>0980-47-2439</t>
    <phoneticPr fontId="3"/>
  </si>
  <si>
    <t>xx330035@pref.okinawa.lg.jp</t>
  </si>
  <si>
    <t>名護商工高等学校</t>
    <phoneticPr fontId="3"/>
  </si>
  <si>
    <t>名商工</t>
  </si>
  <si>
    <t>905-0019</t>
  </si>
  <si>
    <t>名護市大北4-1-23</t>
  </si>
  <si>
    <t>0980-52-3278</t>
  </si>
  <si>
    <t>0980-52-1489</t>
    <phoneticPr fontId="3"/>
  </si>
  <si>
    <t>xx331040@pref.okinawa.lg.jp</t>
    <phoneticPr fontId="3"/>
  </si>
  <si>
    <t>名護高等学校</t>
    <phoneticPr fontId="3"/>
  </si>
  <si>
    <t>名護</t>
  </si>
  <si>
    <t>905-0018</t>
  </si>
  <si>
    <t>名護市大西5-17-1</t>
  </si>
  <si>
    <t>0980-52-2615</t>
  </si>
  <si>
    <t>0980-54-1557</t>
    <phoneticPr fontId="3"/>
  </si>
  <si>
    <t>xx330043@pref.okinawa.lg.jp</t>
  </si>
  <si>
    <t>北部農林高等学校</t>
    <phoneticPr fontId="3"/>
  </si>
  <si>
    <t>北農</t>
  </si>
  <si>
    <t>905-0006</t>
    <phoneticPr fontId="3"/>
  </si>
  <si>
    <t>名護市字宇茂佐13</t>
  </si>
  <si>
    <t>0980-52-2634</t>
    <phoneticPr fontId="3"/>
  </si>
  <si>
    <t>0980-52-1664</t>
    <phoneticPr fontId="3"/>
  </si>
  <si>
    <t>xx330418@pref.okinawa.lg.jp</t>
  </si>
  <si>
    <t>沖縄高等専門学校</t>
  </si>
  <si>
    <t>沖縄高専</t>
  </si>
  <si>
    <t>905-2171</t>
  </si>
  <si>
    <t>沖縄県名護市辺野古905</t>
  </si>
  <si>
    <t>0980-55-4003</t>
  </si>
  <si>
    <t>0980-55-4012</t>
  </si>
  <si>
    <t>ssoumu＠okinawa-ct.ac.jp</t>
  </si>
  <si>
    <t>国立</t>
    <rPh sb="0" eb="2">
      <t>コクリツ</t>
    </rPh>
    <phoneticPr fontId="3"/>
  </si>
  <si>
    <t>宜野座高等学校</t>
    <phoneticPr fontId="3"/>
  </si>
  <si>
    <t>宜野座</t>
  </si>
  <si>
    <t>904-1302</t>
  </si>
  <si>
    <t>宜野座村字宜野座1</t>
  </si>
  <si>
    <t>098-968-8311</t>
  </si>
  <si>
    <t>098-968-4709</t>
    <phoneticPr fontId="3"/>
  </si>
  <si>
    <t>xx330051@pref.okinawa.lg.jp</t>
  </si>
  <si>
    <t>石川高等学校</t>
    <phoneticPr fontId="3"/>
  </si>
  <si>
    <t>石川</t>
  </si>
  <si>
    <t>904-1115</t>
  </si>
  <si>
    <t>うるま市石川伊波861</t>
  </si>
  <si>
    <t>098-964-2006</t>
  </si>
  <si>
    <t>098-964-4092</t>
    <phoneticPr fontId="3"/>
  </si>
  <si>
    <t>xx330060@pref.okinawa.lg.jp</t>
  </si>
  <si>
    <t>具志川商業高等学校</t>
    <phoneticPr fontId="3"/>
  </si>
  <si>
    <t>具商</t>
  </si>
  <si>
    <t>904-2215</t>
  </si>
  <si>
    <t>うるま市みどり町6-10-1</t>
  </si>
  <si>
    <t>098-972-3287</t>
  </si>
  <si>
    <t>098-972-7579</t>
    <phoneticPr fontId="3"/>
  </si>
  <si>
    <t>xx330647@pref.okinawa.lg.jp</t>
  </si>
  <si>
    <t>前原高等学校</t>
    <phoneticPr fontId="3"/>
  </si>
  <si>
    <t>前原</t>
  </si>
  <si>
    <t>904-2213</t>
  </si>
  <si>
    <t>うるま市字田場1827</t>
  </si>
  <si>
    <t>098-973-3249</t>
  </si>
  <si>
    <t>098-973-4951</t>
    <phoneticPr fontId="3"/>
  </si>
  <si>
    <t>中部農林高等学校</t>
    <phoneticPr fontId="3"/>
  </si>
  <si>
    <t>中農</t>
  </si>
  <si>
    <t>うるま市字田場1570</t>
  </si>
  <si>
    <t>098-973-3578</t>
  </si>
  <si>
    <t>098-973-3357</t>
    <phoneticPr fontId="3"/>
  </si>
  <si>
    <t>具志川高等学校</t>
    <phoneticPr fontId="3"/>
  </si>
  <si>
    <t>具志川</t>
  </si>
  <si>
    <t>904-2236</t>
  </si>
  <si>
    <t>うるま市喜仲3-28-1</t>
  </si>
  <si>
    <t>098-973-1213</t>
  </si>
  <si>
    <t>098-973-8441</t>
    <phoneticPr fontId="3"/>
  </si>
  <si>
    <t>与勝高等学校</t>
    <phoneticPr fontId="3"/>
  </si>
  <si>
    <t>与勝</t>
  </si>
  <si>
    <t>904-2312</t>
  </si>
  <si>
    <t>うるま市勝連平安名3248</t>
  </si>
  <si>
    <t>098-978-5230</t>
  </si>
  <si>
    <t>098-978-8346</t>
    <phoneticPr fontId="3"/>
  </si>
  <si>
    <t>xx331040@pref.okinawa.lg.jp</t>
  </si>
  <si>
    <t>読谷高等学校</t>
    <phoneticPr fontId="3"/>
  </si>
  <si>
    <t>読谷</t>
  </si>
  <si>
    <t>904-0303</t>
  </si>
  <si>
    <t>読谷村字伊良皆198</t>
  </si>
  <si>
    <t>098-956-2157</t>
  </si>
  <si>
    <t>098-956-3630</t>
    <phoneticPr fontId="3"/>
  </si>
  <si>
    <t>嘉手納高等学校</t>
    <phoneticPr fontId="3"/>
  </si>
  <si>
    <t>嘉手納</t>
  </si>
  <si>
    <t>904-0202</t>
  </si>
  <si>
    <t>嘉手納町字屋良806</t>
  </si>
  <si>
    <t>098-956-3336</t>
  </si>
  <si>
    <t>098-956-3798</t>
    <phoneticPr fontId="3"/>
  </si>
  <si>
    <t>美里高等学校</t>
    <phoneticPr fontId="3"/>
  </si>
  <si>
    <t>美里</t>
  </si>
  <si>
    <t>904-2151</t>
  </si>
  <si>
    <t>沖縄市松本2-5-1</t>
  </si>
  <si>
    <t>098-938-5145</t>
  </si>
  <si>
    <t>098-938-5419</t>
    <phoneticPr fontId="3"/>
  </si>
  <si>
    <t>美来工科高等学校</t>
    <phoneticPr fontId="3"/>
  </si>
  <si>
    <t>美来工科</t>
  </si>
  <si>
    <t>904-0001</t>
  </si>
  <si>
    <t>沖縄市越来3-17-1</t>
  </si>
  <si>
    <t>098-937-5451</t>
  </si>
  <si>
    <t>098-937-0346</t>
    <phoneticPr fontId="3"/>
  </si>
  <si>
    <t>コザ高等学校</t>
    <phoneticPr fontId="3"/>
  </si>
  <si>
    <t>コザ</t>
  </si>
  <si>
    <t>904-0011</t>
  </si>
  <si>
    <t>沖縄市照屋5-5-1</t>
  </si>
  <si>
    <t>098-937-3563</t>
  </si>
  <si>
    <t>098-937-0677</t>
    <phoneticPr fontId="3"/>
  </si>
  <si>
    <t>美里工業高等学校</t>
    <phoneticPr fontId="3"/>
  </si>
  <si>
    <t>美工</t>
  </si>
  <si>
    <t>904-2172</t>
  </si>
  <si>
    <t>沖縄市泡瀬5-42-2</t>
  </si>
  <si>
    <t>098-937-5848</t>
  </si>
  <si>
    <t>098-937-0842</t>
    <phoneticPr fontId="3"/>
  </si>
  <si>
    <t>球陽高等学校</t>
    <phoneticPr fontId="3"/>
  </si>
  <si>
    <t>球陽</t>
  </si>
  <si>
    <t>904-0035</t>
  </si>
  <si>
    <t>沖縄市南桃原1-10-1</t>
  </si>
  <si>
    <t>098-933-9301</t>
  </si>
  <si>
    <t>098-933-6212</t>
    <phoneticPr fontId="3"/>
  </si>
  <si>
    <t>xx330744@pref.okinawa.lg.jp</t>
  </si>
  <si>
    <t>北谷高等学校</t>
    <phoneticPr fontId="3"/>
  </si>
  <si>
    <t>北谷</t>
  </si>
  <si>
    <t>904-0103</t>
  </si>
  <si>
    <t>北谷町字桑江414</t>
  </si>
  <si>
    <t>098-936-1010</t>
  </si>
  <si>
    <t>098-936-1426</t>
    <phoneticPr fontId="3"/>
  </si>
  <si>
    <t>xx330205@pref.okinawa.lg.jp</t>
  </si>
  <si>
    <t>北中城高等学校</t>
    <phoneticPr fontId="3"/>
  </si>
  <si>
    <t>北中城</t>
  </si>
  <si>
    <t>901-2302</t>
  </si>
  <si>
    <t>北中城村字渡口1997-13</t>
  </si>
  <si>
    <t>098-935-3377</t>
  </si>
  <si>
    <t>098-935-5071</t>
    <phoneticPr fontId="3"/>
  </si>
  <si>
    <t>xx330281@pref.okinawa.lg.jp</t>
  </si>
  <si>
    <t>普天間高等学校</t>
    <phoneticPr fontId="3"/>
  </si>
  <si>
    <t>普天間</t>
  </si>
  <si>
    <t>901-2202</t>
  </si>
  <si>
    <t>宜野湾市普天間1-24-1</t>
  </si>
  <si>
    <t>098-892-3354</t>
  </si>
  <si>
    <t>098-892-5888</t>
    <phoneticPr fontId="3"/>
  </si>
  <si>
    <t>xx330108@pref.okinawa.lg.jp</t>
  </si>
  <si>
    <t>中部商業高等学校</t>
    <phoneticPr fontId="3"/>
  </si>
  <si>
    <t>中商</t>
  </si>
  <si>
    <t>901-2214</t>
  </si>
  <si>
    <t>宜野湾市我如古2-2-1</t>
  </si>
  <si>
    <t>098-898-4888</t>
  </si>
  <si>
    <t>098-898-4808</t>
    <phoneticPr fontId="3"/>
  </si>
  <si>
    <t>xx330604@pref.okinawa.lg.jp</t>
  </si>
  <si>
    <t>宜野湾高等学校</t>
    <phoneticPr fontId="3"/>
  </si>
  <si>
    <t>宜野湾</t>
  </si>
  <si>
    <t>901-2224</t>
  </si>
  <si>
    <t>宜野湾市真志喜2-25-1</t>
  </si>
  <si>
    <t>098-897-1020</t>
  </si>
  <si>
    <t>098-897-4031</t>
    <phoneticPr fontId="3"/>
  </si>
  <si>
    <t>xx330256@pref.okinawa.lg.jp</t>
  </si>
  <si>
    <t>沖縄カトリック高等学校</t>
    <phoneticPr fontId="3"/>
  </si>
  <si>
    <t>沖カト</t>
  </si>
  <si>
    <t>901-2215</t>
  </si>
  <si>
    <t>宜野湾市真栄原3-16-1</t>
  </si>
  <si>
    <t>098-897-3300</t>
  </si>
  <si>
    <t>098-897-3412</t>
    <phoneticPr fontId="3"/>
  </si>
  <si>
    <t>sfficial01@catholic-okinawa.ed.jp</t>
  </si>
  <si>
    <t>西原高等学校</t>
    <phoneticPr fontId="3"/>
  </si>
  <si>
    <t>西原</t>
  </si>
  <si>
    <t>903-0117</t>
  </si>
  <si>
    <t>西原町字翁長610</t>
  </si>
  <si>
    <t>098-945-5418</t>
  </si>
  <si>
    <t>098-945-0339</t>
    <phoneticPr fontId="3"/>
  </si>
  <si>
    <t>xx330191@pref.okinawa.lg.jp</t>
  </si>
  <si>
    <t>浦添商業高等学校</t>
    <phoneticPr fontId="3"/>
  </si>
  <si>
    <t>浦商</t>
  </si>
  <si>
    <t>901-2132</t>
  </si>
  <si>
    <t>浦添市伊祖3-11-1</t>
  </si>
  <si>
    <t>098-877-5844</t>
  </si>
  <si>
    <t>098-877-4305</t>
    <phoneticPr fontId="3"/>
  </si>
  <si>
    <t>xx330639@pref.okinawa.lg.jp</t>
  </si>
  <si>
    <t>浦添工業高等学校</t>
    <phoneticPr fontId="3"/>
  </si>
  <si>
    <t>浦工</t>
  </si>
  <si>
    <t>901-2111</t>
  </si>
  <si>
    <t>浦添市経塚1-1-1</t>
  </si>
  <si>
    <t>098-879-5992</t>
  </si>
  <si>
    <t>098-879-4764</t>
    <phoneticPr fontId="3"/>
  </si>
  <si>
    <t>xx330574@pref.okinawa.lg.jp</t>
  </si>
  <si>
    <t>陽明高等学校</t>
    <phoneticPr fontId="3"/>
  </si>
  <si>
    <t>陽明</t>
  </si>
  <si>
    <t>901-2113</t>
  </si>
  <si>
    <t>浦添市字大平488</t>
  </si>
  <si>
    <t>098-879-3062</t>
  </si>
  <si>
    <t>098-879-9520</t>
    <phoneticPr fontId="3"/>
  </si>
  <si>
    <t>xx330230@pref.okinawa.lg.jp</t>
  </si>
  <si>
    <t>昭和薬科大学附属高等学校</t>
    <phoneticPr fontId="3"/>
  </si>
  <si>
    <t>昭薬附</t>
  </si>
  <si>
    <t>901-2112</t>
  </si>
  <si>
    <t>浦添市字沢岻450</t>
  </si>
  <si>
    <t>098-870-1852</t>
  </si>
  <si>
    <t>098-870-1853</t>
    <phoneticPr fontId="3"/>
  </si>
  <si>
    <t>sy-jimu@southernx.ne.jp</t>
  </si>
  <si>
    <t>浦添高等学校</t>
    <phoneticPr fontId="3"/>
  </si>
  <si>
    <t>浦添</t>
  </si>
  <si>
    <t>901-2121</t>
  </si>
  <si>
    <t>浦添市内間3-26-1</t>
  </si>
  <si>
    <t>098-877-4970</t>
  </si>
  <si>
    <t>098-877-4219</t>
    <phoneticPr fontId="3"/>
  </si>
  <si>
    <t>xx330116@pref.okinawa.lg.jp</t>
  </si>
  <si>
    <t>那覇工業高等学校</t>
    <phoneticPr fontId="3"/>
  </si>
  <si>
    <t>那工</t>
  </si>
  <si>
    <t>901-2122</t>
  </si>
  <si>
    <t>浦添市勢理客4-22-1</t>
  </si>
  <si>
    <t>098-877-6144</t>
  </si>
  <si>
    <t>098-877-4883</t>
    <phoneticPr fontId="3"/>
  </si>
  <si>
    <t>xx330540@pref.okinawa.lg.jp</t>
  </si>
  <si>
    <t>那覇国際高等学校</t>
    <phoneticPr fontId="3"/>
  </si>
  <si>
    <t>那国際</t>
  </si>
  <si>
    <t>900-0005</t>
  </si>
  <si>
    <t>那覇市天久1-29-1</t>
  </si>
  <si>
    <t>098-860-5931</t>
  </si>
  <si>
    <t>098-860-3810</t>
    <phoneticPr fontId="3"/>
  </si>
  <si>
    <t>xx330329@pref.okinawa.lg.jp</t>
  </si>
  <si>
    <t>興南高等学校</t>
    <phoneticPr fontId="3"/>
  </si>
  <si>
    <t>興南</t>
  </si>
  <si>
    <t>902-0061</t>
  </si>
  <si>
    <t>那覇市古島1-7-1</t>
  </si>
  <si>
    <t>098-884-3293</t>
  </si>
  <si>
    <t>098-884-3228</t>
    <phoneticPr fontId="3"/>
  </si>
  <si>
    <t>soumu@konan-h.ed.jp</t>
  </si>
  <si>
    <t>首里東高等学校</t>
    <phoneticPr fontId="3"/>
  </si>
  <si>
    <t>首里東</t>
  </si>
  <si>
    <t>903-0804</t>
  </si>
  <si>
    <t>那覇市首里石嶺町3-178</t>
  </si>
  <si>
    <t>098-886-1578</t>
  </si>
  <si>
    <t>098-886-5186</t>
    <phoneticPr fontId="3"/>
  </si>
  <si>
    <t>xx330302@pref.okinawa.lg.jp</t>
  </si>
  <si>
    <t>首里高等学校</t>
    <phoneticPr fontId="3"/>
  </si>
  <si>
    <t>首里</t>
  </si>
  <si>
    <t>903-0816</t>
  </si>
  <si>
    <t>那覇市首里真和志町2-43</t>
  </si>
  <si>
    <t>098-885-0028</t>
  </si>
  <si>
    <t>098-885-3442</t>
    <phoneticPr fontId="3"/>
  </si>
  <si>
    <t>xx330124@pref.okinawa.lg.jp</t>
  </si>
  <si>
    <t>沖縄工業高等学校</t>
    <phoneticPr fontId="3"/>
  </si>
  <si>
    <t>沖工</t>
  </si>
  <si>
    <t>902-0062</t>
  </si>
  <si>
    <t>那覇市松川3-20-1</t>
  </si>
  <si>
    <t>098-832-3831</t>
  </si>
  <si>
    <t>098-832-5029</t>
    <phoneticPr fontId="3"/>
  </si>
  <si>
    <t>xx330558@pref.okinawa.lg.jp</t>
  </si>
  <si>
    <t>沖縄尚学高等学校</t>
    <phoneticPr fontId="3"/>
  </si>
  <si>
    <t>沖尚</t>
  </si>
  <si>
    <t>902-0075</t>
  </si>
  <si>
    <t>那覇市字国場747</t>
  </si>
  <si>
    <t>098-832-1767</t>
  </si>
  <si>
    <t>098-832-2037</t>
    <phoneticPr fontId="3"/>
  </si>
  <si>
    <t>query@okisho.ed.jp</t>
  </si>
  <si>
    <t>真和志高等学校</t>
    <phoneticPr fontId="3"/>
  </si>
  <si>
    <t>真和志</t>
  </si>
  <si>
    <t>902-0072</t>
  </si>
  <si>
    <t>那覇市字真地248</t>
  </si>
  <si>
    <t>098-833-0810</t>
  </si>
  <si>
    <t>098-833-5281</t>
    <phoneticPr fontId="3"/>
  </si>
  <si>
    <t>xx330141@pref.okinawa.lg.jp</t>
  </si>
  <si>
    <t>那覇商業高等学校</t>
    <phoneticPr fontId="3"/>
  </si>
  <si>
    <t>那商</t>
  </si>
  <si>
    <t>900-0032</t>
  </si>
  <si>
    <t>那覇市松山1-16-1</t>
  </si>
  <si>
    <t>098-866-6555</t>
  </si>
  <si>
    <t>098-866-3657</t>
    <phoneticPr fontId="3"/>
  </si>
  <si>
    <t>xx330612@pref.okinawa.lg.jp</t>
  </si>
  <si>
    <t>那覇高等学校</t>
    <phoneticPr fontId="3"/>
  </si>
  <si>
    <t>那覇</t>
  </si>
  <si>
    <t>900-0014</t>
  </si>
  <si>
    <t>那覇市松尾1-21-44</t>
  </si>
  <si>
    <t>098-867-1623</t>
  </si>
  <si>
    <t>098-867-7753</t>
    <phoneticPr fontId="3"/>
  </si>
  <si>
    <t>xx330132@pref.okinawa.lg.jp</t>
  </si>
  <si>
    <t>小禄高等学校</t>
    <phoneticPr fontId="3"/>
  </si>
  <si>
    <t>小禄</t>
  </si>
  <si>
    <t>901-0151</t>
  </si>
  <si>
    <t>那覇市鏡原町22-1</t>
  </si>
  <si>
    <t>098-857-0481</t>
  </si>
  <si>
    <t>098-857-5456</t>
    <phoneticPr fontId="3"/>
  </si>
  <si>
    <t>xx330159@pref.okinawa.lg.jp</t>
  </si>
  <si>
    <t>那覇西高等学校</t>
    <phoneticPr fontId="3"/>
  </si>
  <si>
    <t>那覇西</t>
  </si>
  <si>
    <t>901-0155</t>
    <phoneticPr fontId="3"/>
  </si>
  <si>
    <t>那覇市金城3-5-1</t>
    <phoneticPr fontId="3"/>
  </si>
  <si>
    <t>098-858-8274</t>
    <phoneticPr fontId="3"/>
  </si>
  <si>
    <t>098-858-2938</t>
    <phoneticPr fontId="3"/>
  </si>
  <si>
    <t>xx330311@pref.okinawa.lg.jp</t>
    <phoneticPr fontId="3"/>
  </si>
  <si>
    <t>開邦高等学校</t>
    <phoneticPr fontId="3"/>
  </si>
  <si>
    <t>開邦</t>
  </si>
  <si>
    <t>901-1105</t>
  </si>
  <si>
    <t>南風原町字新川646</t>
  </si>
  <si>
    <t>098-889-1715</t>
  </si>
  <si>
    <t>098-889-1709</t>
    <phoneticPr fontId="3"/>
  </si>
  <si>
    <t>xx330736@pref.okinawa.lg.jp</t>
  </si>
  <si>
    <t>南風原高等学校</t>
    <phoneticPr fontId="3"/>
  </si>
  <si>
    <t>南風原</t>
  </si>
  <si>
    <t>901-1117</t>
  </si>
  <si>
    <t>南風原町字津嘉山1140</t>
  </si>
  <si>
    <t>098-889-4618</t>
  </si>
  <si>
    <t>098-889-3667</t>
    <phoneticPr fontId="3"/>
  </si>
  <si>
    <t>xx330213@pref.okinawa.lg.jp</t>
  </si>
  <si>
    <t>知念高等学校</t>
    <phoneticPr fontId="3"/>
  </si>
  <si>
    <t>知念</t>
  </si>
  <si>
    <t>901-1303</t>
  </si>
  <si>
    <t>与那原町字与那原11</t>
  </si>
  <si>
    <t>098-946-2207</t>
  </si>
  <si>
    <t>098-946-6586</t>
    <phoneticPr fontId="3"/>
  </si>
  <si>
    <t>xx330175@pref.okinawa.lg.jp</t>
  </si>
  <si>
    <t>豊見城高等学校</t>
    <phoneticPr fontId="3"/>
  </si>
  <si>
    <t>豊見城</t>
  </si>
  <si>
    <t>901-0201</t>
  </si>
  <si>
    <t>豊見城市字真玉橋217</t>
  </si>
  <si>
    <t>098-850-5551</t>
  </si>
  <si>
    <t>098-850-5715</t>
    <phoneticPr fontId="3"/>
  </si>
  <si>
    <t>xx330167@pref.okinawa.lg.jp</t>
  </si>
  <si>
    <t>豊見城南高等学校</t>
    <phoneticPr fontId="3"/>
  </si>
  <si>
    <t>豊南</t>
  </si>
  <si>
    <t>901-0223</t>
  </si>
  <si>
    <t>豊見城市字翁長520</t>
  </si>
  <si>
    <t>098-850-1950</t>
  </si>
  <si>
    <t>098-850-9239</t>
    <phoneticPr fontId="3"/>
  </si>
  <si>
    <t>xx330264@pref.okinawa.lg.jp</t>
  </si>
  <si>
    <t>南部農林高等学校</t>
    <phoneticPr fontId="3"/>
  </si>
  <si>
    <t>南農</t>
  </si>
  <si>
    <t>901-0203</t>
  </si>
  <si>
    <t>豊見城市字長堂182</t>
  </si>
  <si>
    <t>098-850-6006</t>
  </si>
  <si>
    <t>098-850-1937</t>
    <phoneticPr fontId="3"/>
  </si>
  <si>
    <t>xx330434@pref.okinawa.lg.jp</t>
  </si>
  <si>
    <t>南部商業高等学校</t>
    <phoneticPr fontId="3"/>
  </si>
  <si>
    <t>南商</t>
  </si>
  <si>
    <t>901-0411</t>
  </si>
  <si>
    <t>八重瀬町字友寄850</t>
  </si>
  <si>
    <t>098-998-2401</t>
  </si>
  <si>
    <t>098-998-4697</t>
    <phoneticPr fontId="3"/>
  </si>
  <si>
    <t>xx330621@pref.okinawa.lg.jp</t>
  </si>
  <si>
    <t>南部工業高等学校</t>
    <phoneticPr fontId="3"/>
  </si>
  <si>
    <t>南工</t>
  </si>
  <si>
    <t>901-0402</t>
  </si>
  <si>
    <t>八重瀬町字富盛1338</t>
  </si>
  <si>
    <t>098-998-2313</t>
  </si>
  <si>
    <t>098-998-4761</t>
    <phoneticPr fontId="3"/>
  </si>
  <si>
    <t>xx330566@pref.okinawa.lg.jp</t>
  </si>
  <si>
    <t>向陽高等学校</t>
    <phoneticPr fontId="3"/>
  </si>
  <si>
    <t>向陽</t>
  </si>
  <si>
    <t>901-0511</t>
  </si>
  <si>
    <t>八重瀬町字港川150</t>
  </si>
  <si>
    <t>098-998-9324</t>
  </si>
  <si>
    <t>098-998-9326</t>
    <phoneticPr fontId="3"/>
  </si>
  <si>
    <t>xx330752@pref.okinawa.lg.jp</t>
  </si>
  <si>
    <t>沖縄水産高等学校</t>
    <phoneticPr fontId="3"/>
  </si>
  <si>
    <t>沖水</t>
  </si>
  <si>
    <t>901-0305</t>
  </si>
  <si>
    <t>糸満市西崎1-1-1</t>
  </si>
  <si>
    <t>098-994-3483</t>
  </si>
  <si>
    <t>098-994-5920</t>
    <phoneticPr fontId="3"/>
  </si>
  <si>
    <t>xx330710@pref.okinawa.lg.jp</t>
  </si>
  <si>
    <t>糸満高等学校</t>
    <phoneticPr fontId="3"/>
  </si>
  <si>
    <t>糸満</t>
  </si>
  <si>
    <t>901-0361</t>
  </si>
  <si>
    <t>糸満市字糸満1696-1</t>
  </si>
  <si>
    <t>098-994-2012</t>
  </si>
  <si>
    <t>098-994-2213</t>
    <phoneticPr fontId="3"/>
  </si>
  <si>
    <t>xx330183@pref.okinawa.lg.jp</t>
  </si>
  <si>
    <t>久米島高等学校</t>
    <phoneticPr fontId="3"/>
  </si>
  <si>
    <t>久米島</t>
  </si>
  <si>
    <t>901-3121</t>
  </si>
  <si>
    <t>久米島町字嘉手苅727</t>
  </si>
  <si>
    <t>098-985-2233</t>
  </si>
  <si>
    <t>098-985-3168</t>
    <phoneticPr fontId="3"/>
  </si>
  <si>
    <t>xx330817@pref.okinawa.lg.jp</t>
  </si>
  <si>
    <t>宮古高等学校</t>
    <phoneticPr fontId="3"/>
  </si>
  <si>
    <t>宮古</t>
  </si>
  <si>
    <t>906-0012</t>
  </si>
  <si>
    <t>宮古島市平良字西里718-1</t>
  </si>
  <si>
    <t>0980-72-2118</t>
  </si>
  <si>
    <t>0980-72-8209</t>
    <phoneticPr fontId="3"/>
  </si>
  <si>
    <t>xx330914@pref.okinawa.lg.jp</t>
  </si>
  <si>
    <t>宮古総合実業高等学校</t>
    <phoneticPr fontId="3"/>
  </si>
  <si>
    <t>宮古総実</t>
  </si>
  <si>
    <t>906-0013</t>
  </si>
  <si>
    <t>宮古島市平良字下里280</t>
  </si>
  <si>
    <t>0980-72-2249</t>
  </si>
  <si>
    <t>0980-72-1296</t>
    <phoneticPr fontId="3"/>
  </si>
  <si>
    <t>xx331050@pref.okinawa.lg.jp</t>
  </si>
  <si>
    <t>宮古工業高等学校</t>
    <phoneticPr fontId="3"/>
  </si>
  <si>
    <t>宮工</t>
  </si>
  <si>
    <t>906-0007</t>
  </si>
  <si>
    <t>宮古島市平良字東仲宗根968-4</t>
  </si>
  <si>
    <t>0980-72-3185</t>
  </si>
  <si>
    <t>0980-72-8041</t>
    <phoneticPr fontId="3"/>
  </si>
  <si>
    <t>xx330931@pref.okinawa.lg.jp</t>
  </si>
  <si>
    <t>八重山農林高等学校</t>
    <phoneticPr fontId="3"/>
  </si>
  <si>
    <t>八重山農</t>
  </si>
  <si>
    <t>907-0022</t>
  </si>
  <si>
    <t>石垣市字大川477-1</t>
  </si>
  <si>
    <t>0980-82-3955</t>
  </si>
  <si>
    <t>0980-82-3751</t>
    <phoneticPr fontId="3"/>
  </si>
  <si>
    <t>xx331023@pref.okinawa.lg.jp</t>
  </si>
  <si>
    <t>八重山商工高等学校</t>
    <phoneticPr fontId="3"/>
  </si>
  <si>
    <t>八商工</t>
  </si>
  <si>
    <t>907-0002</t>
  </si>
  <si>
    <t>石垣市字真栄里180</t>
  </si>
  <si>
    <t>0980-82-3892</t>
  </si>
  <si>
    <t>0980-82-1506</t>
    <phoneticPr fontId="3"/>
  </si>
  <si>
    <t>xx331031@pref.okinawa.lg.jp</t>
  </si>
  <si>
    <t>八重山高等学校</t>
    <phoneticPr fontId="3"/>
  </si>
  <si>
    <t>八重山</t>
  </si>
  <si>
    <t>907-0004</t>
  </si>
  <si>
    <t>石垣市字登野城275</t>
  </si>
  <si>
    <t>0980-82-3972</t>
  </si>
  <si>
    <t>0980-82-1065</t>
    <phoneticPr fontId="3"/>
  </si>
  <si>
    <t>xx331015@pref.okinawa.lg.jp</t>
  </si>
  <si>
    <t>鏡が丘特別支援学校</t>
    <rPh sb="3" eb="5">
      <t>トクベツ</t>
    </rPh>
    <rPh sb="5" eb="7">
      <t>シエン</t>
    </rPh>
    <phoneticPr fontId="3"/>
  </si>
  <si>
    <t>鏡が丘</t>
  </si>
  <si>
    <t>901-2104</t>
  </si>
  <si>
    <t>沖縄県浦添市当山３丁目２−７</t>
  </si>
  <si>
    <t>098-877-4940</t>
  </si>
  <si>
    <t>098-877-9958</t>
    <phoneticPr fontId="3"/>
  </si>
  <si>
    <t>xx350168@pref.okinawa.lg.jp</t>
    <phoneticPr fontId="3"/>
  </si>
  <si>
    <t>沖縄高等特別支援学校</t>
    <phoneticPr fontId="3"/>
  </si>
  <si>
    <t>沖高特</t>
  </si>
  <si>
    <t>沖縄県うるま市田場１２４３</t>
  </si>
  <si>
    <t>098-973-1661</t>
  </si>
  <si>
    <t>098-974-1680</t>
  </si>
  <si>
    <t>xx350320@pref.okinawa.lg.jp</t>
    <phoneticPr fontId="3"/>
  </si>
  <si>
    <t>泊高等学校</t>
  </si>
  <si>
    <t>泊</t>
  </si>
  <si>
    <t>900-0012</t>
  </si>
  <si>
    <t>那覇市泊3-19-2</t>
  </si>
  <si>
    <t>098-868-1237</t>
  </si>
  <si>
    <t>098-868-0618</t>
  </si>
  <si>
    <t>xx340812@pref.okinawa.lg.jp</t>
  </si>
  <si>
    <t>星槎国際高等学校</t>
    <rPh sb="0" eb="2">
      <t>セイサ</t>
    </rPh>
    <rPh sb="2" eb="4">
      <t>コクサイ</t>
    </rPh>
    <rPh sb="4" eb="6">
      <t>コウトウ</t>
    </rPh>
    <rPh sb="6" eb="8">
      <t>ガッコウ</t>
    </rPh>
    <phoneticPr fontId="3"/>
  </si>
  <si>
    <t>星槎国</t>
    <phoneticPr fontId="3"/>
  </si>
  <si>
    <t>904-0032</t>
    <phoneticPr fontId="3"/>
  </si>
  <si>
    <t>沖縄市諸見里3‐7‐1</t>
    <rPh sb="0" eb="3">
      <t>オキナワシ</t>
    </rPh>
    <rPh sb="3" eb="6">
      <t>モロミザト</t>
    </rPh>
    <phoneticPr fontId="3"/>
  </si>
  <si>
    <t>098－931-1003</t>
    <phoneticPr fontId="3"/>
  </si>
  <si>
    <t>098－931-1015</t>
    <phoneticPr fontId="3"/>
  </si>
  <si>
    <t>美咲特別支援学校</t>
  </si>
  <si>
    <t>美咲特</t>
  </si>
  <si>
    <t>904-2153</t>
  </si>
  <si>
    <t>沖縄県沖縄市美里４丁目１８−１</t>
  </si>
  <si>
    <t>098-938-1037</t>
  </si>
  <si>
    <t>098-938-7700</t>
    <phoneticPr fontId="3"/>
  </si>
  <si>
    <t>xx350117@pref.okinawa.lg.jp</t>
    <phoneticPr fontId="3"/>
  </si>
  <si>
    <t>KBC未来高等学校</t>
    <rPh sb="3" eb="5">
      <t>ミライ</t>
    </rPh>
    <rPh sb="5" eb="7">
      <t>コウトウ</t>
    </rPh>
    <rPh sb="7" eb="9">
      <t>ガッコウ</t>
    </rPh>
    <phoneticPr fontId="3"/>
  </si>
  <si>
    <t>未来</t>
    <rPh sb="0" eb="2">
      <t>ミライ</t>
    </rPh>
    <phoneticPr fontId="3"/>
  </si>
  <si>
    <t>900-0034</t>
    <phoneticPr fontId="3"/>
  </si>
  <si>
    <t>那覇市東町23-1</t>
    <rPh sb="0" eb="3">
      <t>ナハシ</t>
    </rPh>
    <rPh sb="3" eb="4">
      <t>ヒガシ</t>
    </rPh>
    <rPh sb="4" eb="5">
      <t>マチ</t>
    </rPh>
    <phoneticPr fontId="3"/>
  </si>
  <si>
    <t>098-863-0936</t>
    <phoneticPr fontId="3"/>
  </si>
  <si>
    <t>098-863-0938</t>
    <phoneticPr fontId="3"/>
  </si>
  <si>
    <t>hi@ida.ac.jp</t>
    <phoneticPr fontId="3"/>
  </si>
  <si>
    <t>宮古特別支援学校</t>
  </si>
  <si>
    <t>宮古特</t>
  </si>
  <si>
    <t>906-0002</t>
  </si>
  <si>
    <t>沖縄県宮古島市平良狩俣４００５−１</t>
  </si>
  <si>
    <t>0980-72-5117</t>
  </si>
  <si>
    <t>0980-72-5320</t>
  </si>
  <si>
    <t>xx350192@pref.okinawa.lg.jp</t>
    <phoneticPr fontId="3"/>
  </si>
  <si>
    <t>西崎特別支援学校</t>
    <rPh sb="0" eb="2">
      <t>ニシザキ</t>
    </rPh>
    <rPh sb="2" eb="4">
      <t>トクベツ</t>
    </rPh>
    <rPh sb="4" eb="6">
      <t>シエン</t>
    </rPh>
    <rPh sb="6" eb="8">
      <t>ガッコウ</t>
    </rPh>
    <phoneticPr fontId="3"/>
  </si>
  <si>
    <t>西崎特</t>
    <rPh sb="0" eb="2">
      <t>ニシザキ</t>
    </rPh>
    <rPh sb="2" eb="3">
      <t>トク</t>
    </rPh>
    <phoneticPr fontId="3"/>
  </si>
  <si>
    <t>901-0305</t>
    <phoneticPr fontId="3"/>
  </si>
  <si>
    <t>沖縄県糸満市西崎1丁目1-2</t>
  </si>
  <si>
    <t>098-994-6855</t>
  </si>
  <si>
    <t>098-994-6856</t>
    <phoneticPr fontId="3"/>
  </si>
  <si>
    <t>xx350281@pref.okinawa.lg.jp</t>
    <phoneticPr fontId="3"/>
  </si>
  <si>
    <t>大平特別支援学校</t>
    <rPh sb="0" eb="2">
      <t>オオヒラ</t>
    </rPh>
    <rPh sb="2" eb="4">
      <t>トクベツ</t>
    </rPh>
    <rPh sb="4" eb="6">
      <t>シエン</t>
    </rPh>
    <rPh sb="6" eb="8">
      <t>ガッコウ</t>
    </rPh>
    <phoneticPr fontId="3"/>
  </si>
  <si>
    <t>大平特</t>
    <phoneticPr fontId="3"/>
  </si>
  <si>
    <t>901-2113</t>
    <phoneticPr fontId="3"/>
  </si>
  <si>
    <t>浦添市大平1-27-1</t>
    <phoneticPr fontId="3"/>
  </si>
  <si>
    <t>098-877-4941</t>
    <phoneticPr fontId="3"/>
  </si>
  <si>
    <t>098-876-4148</t>
    <phoneticPr fontId="3"/>
  </si>
  <si>
    <t>xx350125@pref.okinawa.lg.jp</t>
    <phoneticPr fontId="3"/>
  </si>
  <si>
    <t>日本ウェルネス高等学校</t>
    <rPh sb="0" eb="2">
      <t>ニホン</t>
    </rPh>
    <rPh sb="7" eb="9">
      <t>コウトウ</t>
    </rPh>
    <rPh sb="9" eb="11">
      <t>ガッコウ</t>
    </rPh>
    <phoneticPr fontId="3"/>
  </si>
  <si>
    <t>ウェルネス</t>
    <phoneticPr fontId="3"/>
  </si>
  <si>
    <t>901-2162</t>
    <phoneticPr fontId="3"/>
  </si>
  <si>
    <t>沖縄市開放1-22-13</t>
    <rPh sb="0" eb="3">
      <t>オキナワシ</t>
    </rPh>
    <rPh sb="3" eb="5">
      <t>カイホウ</t>
    </rPh>
    <phoneticPr fontId="3"/>
  </si>
  <si>
    <t>098-901-7630</t>
    <phoneticPr fontId="3"/>
  </si>
  <si>
    <t>okinawa@taiken.ac.jp</t>
    <phoneticPr fontId="3"/>
  </si>
  <si>
    <t>中部農林高等特別支援学校</t>
    <rPh sb="0" eb="2">
      <t>チュウブ</t>
    </rPh>
    <rPh sb="2" eb="4">
      <t>ノウリン</t>
    </rPh>
    <rPh sb="4" eb="6">
      <t>コウトウ</t>
    </rPh>
    <rPh sb="6" eb="8">
      <t>トクベツ</t>
    </rPh>
    <rPh sb="8" eb="10">
      <t>シエン</t>
    </rPh>
    <rPh sb="10" eb="12">
      <t>ガッコウ</t>
    </rPh>
    <phoneticPr fontId="3"/>
  </si>
  <si>
    <t>中農高支</t>
    <rPh sb="0" eb="1">
      <t>チュウ</t>
    </rPh>
    <rPh sb="1" eb="2">
      <t>ノウ</t>
    </rPh>
    <rPh sb="2" eb="3">
      <t>コウ</t>
    </rPh>
    <rPh sb="3" eb="4">
      <t>シ</t>
    </rPh>
    <phoneticPr fontId="3"/>
  </si>
  <si>
    <t>904-2213</t>
    <phoneticPr fontId="3"/>
  </si>
  <si>
    <t>沖縄県うるま市字田場1570</t>
    <phoneticPr fontId="3"/>
  </si>
  <si>
    <t>098-973-3578</t>
    <phoneticPr fontId="3"/>
  </si>
  <si>
    <t>xx330426@pref.okinawa.lg.jp</t>
    <phoneticPr fontId="3"/>
  </si>
  <si>
    <t>陽明高等特別支援学校</t>
    <rPh sb="0" eb="2">
      <t>ヨウメイ</t>
    </rPh>
    <rPh sb="2" eb="4">
      <t>コウトウ</t>
    </rPh>
    <rPh sb="4" eb="6">
      <t>トクベツ</t>
    </rPh>
    <rPh sb="6" eb="8">
      <t>シエン</t>
    </rPh>
    <rPh sb="8" eb="10">
      <t>ガッコウ</t>
    </rPh>
    <phoneticPr fontId="3"/>
  </si>
  <si>
    <t>陽明高支</t>
    <rPh sb="0" eb="2">
      <t>ヨウメイ</t>
    </rPh>
    <rPh sb="2" eb="3">
      <t>コウ</t>
    </rPh>
    <rPh sb="3" eb="4">
      <t>シ</t>
    </rPh>
    <phoneticPr fontId="3"/>
  </si>
  <si>
    <t>沖縄県浦添市字大平488</t>
    <phoneticPr fontId="3"/>
  </si>
  <si>
    <t>098-870-1588</t>
    <phoneticPr fontId="3"/>
  </si>
  <si>
    <t>098-870-1589</t>
    <phoneticPr fontId="3"/>
  </si>
  <si>
    <t>xx330230@pref.okinawa.lg.jp</t>
    <phoneticPr fontId="3"/>
  </si>
  <si>
    <t>南風原高等特別支援学校</t>
    <rPh sb="0" eb="3">
      <t>ハエバル</t>
    </rPh>
    <rPh sb="3" eb="11">
      <t>コウトウトクベツシエンガッコウ</t>
    </rPh>
    <phoneticPr fontId="3"/>
  </si>
  <si>
    <t>南風原高支</t>
    <rPh sb="3" eb="4">
      <t>コウ</t>
    </rPh>
    <rPh sb="4" eb="5">
      <t>シ</t>
    </rPh>
    <phoneticPr fontId="3"/>
  </si>
  <si>
    <t>901-1117</t>
    <phoneticPr fontId="3"/>
  </si>
  <si>
    <t>沖縄県島尻郡南風原町字津嘉山1140</t>
    <phoneticPr fontId="3"/>
  </si>
  <si>
    <t>098-889-4618</t>
    <phoneticPr fontId="3"/>
  </si>
  <si>
    <t>xx330213@pref.okinawa.lg.jp</t>
    <phoneticPr fontId="3"/>
  </si>
  <si>
    <t>やえせ高等特別支援学校</t>
    <rPh sb="3" eb="11">
      <t>コウトウトクベツシエンガッコウ</t>
    </rPh>
    <phoneticPr fontId="3"/>
  </si>
  <si>
    <t>やえせ高支</t>
    <rPh sb="3" eb="4">
      <t>コウ</t>
    </rPh>
    <rPh sb="4" eb="5">
      <t>シ</t>
    </rPh>
    <phoneticPr fontId="3"/>
  </si>
  <si>
    <t>901-0411</t>
    <phoneticPr fontId="3"/>
  </si>
  <si>
    <t>八重瀬町字友寄850</t>
    <phoneticPr fontId="3"/>
  </si>
  <si>
    <t>098-998-2401</t>
    <phoneticPr fontId="3"/>
  </si>
  <si>
    <t>xx330621@pref.okinawa.lg.jp</t>
    <phoneticPr fontId="3"/>
  </si>
  <si>
    <t>はなさき支援学校</t>
    <rPh sb="4" eb="6">
      <t>シエン</t>
    </rPh>
    <rPh sb="6" eb="8">
      <t>ガッコウ</t>
    </rPh>
    <phoneticPr fontId="3"/>
  </si>
  <si>
    <t>はなさき支</t>
    <rPh sb="4" eb="5">
      <t>シ</t>
    </rPh>
    <phoneticPr fontId="3"/>
  </si>
  <si>
    <t>901－2304</t>
    <phoneticPr fontId="3"/>
  </si>
  <si>
    <t>北中城村屋宜原415</t>
    <rPh sb="0" eb="4">
      <t>キタナカグスクソン</t>
    </rPh>
    <rPh sb="4" eb="7">
      <t>ヤギバル</t>
    </rPh>
    <phoneticPr fontId="3"/>
  </si>
  <si>
    <t>098ｰ989ｰ0192</t>
    <phoneticPr fontId="3"/>
  </si>
  <si>
    <t>098ｰ989ｰ0193</t>
    <phoneticPr fontId="3"/>
  </si>
  <si>
    <t>鹿島朝日・沖縄</t>
    <rPh sb="0" eb="2">
      <t>カシマ</t>
    </rPh>
    <rPh sb="2" eb="4">
      <t>アサヒ</t>
    </rPh>
    <rPh sb="5" eb="7">
      <t>オキナワ</t>
    </rPh>
    <phoneticPr fontId="3"/>
  </si>
  <si>
    <t>鹿島朝日</t>
    <rPh sb="0" eb="2">
      <t>カシマ</t>
    </rPh>
    <rPh sb="2" eb="4">
      <t>アサヒ</t>
    </rPh>
    <phoneticPr fontId="3"/>
  </si>
  <si>
    <t>904-0013</t>
    <phoneticPr fontId="3"/>
  </si>
  <si>
    <t xml:space="preserve">沖縄市安慶田5‐1‐16　2F  </t>
    <rPh sb="0" eb="3">
      <t>オキナワシ</t>
    </rPh>
    <rPh sb="3" eb="6">
      <t>アゲダ</t>
    </rPh>
    <phoneticPr fontId="3"/>
  </si>
  <si>
    <t>098-923-0547</t>
    <phoneticPr fontId="3"/>
  </si>
  <si>
    <t>098-923-0548</t>
    <phoneticPr fontId="3"/>
  </si>
  <si>
    <t>学校番号</t>
    <rPh sb="0" eb="2">
      <t>ガッコウ</t>
    </rPh>
    <rPh sb="2" eb="4">
      <t>バンゴウ</t>
    </rPh>
    <phoneticPr fontId="3"/>
  </si>
  <si>
    <t>階級</t>
    <rPh sb="0" eb="2">
      <t>カイキュウ</t>
    </rPh>
    <phoneticPr fontId="3"/>
  </si>
  <si>
    <t>氏名</t>
    <rPh sb="0" eb="2">
      <t>シメイ</t>
    </rPh>
    <phoneticPr fontId="3"/>
  </si>
  <si>
    <t>ふりがな</t>
    <phoneticPr fontId="3"/>
  </si>
  <si>
    <t>学年</t>
    <rPh sb="0" eb="2">
      <t>ガクネン</t>
    </rPh>
    <phoneticPr fontId="3"/>
  </si>
  <si>
    <t>生年月日</t>
    <rPh sb="0" eb="2">
      <t>セイネン</t>
    </rPh>
    <rPh sb="2" eb="4">
      <t>ガッピ</t>
    </rPh>
    <phoneticPr fontId="3"/>
  </si>
  <si>
    <t>ピン</t>
    <phoneticPr fontId="3"/>
  </si>
  <si>
    <t>ライトフライ</t>
    <phoneticPr fontId="3"/>
  </si>
  <si>
    <t>フライ</t>
    <phoneticPr fontId="3"/>
  </si>
  <si>
    <t>バンタム</t>
    <phoneticPr fontId="3"/>
  </si>
  <si>
    <t>ライト</t>
    <phoneticPr fontId="3"/>
  </si>
  <si>
    <t>ウェルター</t>
    <phoneticPr fontId="3"/>
  </si>
  <si>
    <t>ミドル</t>
    <phoneticPr fontId="3"/>
  </si>
  <si>
    <t>監督名</t>
    <rPh sb="0" eb="2">
      <t>カントク</t>
    </rPh>
    <rPh sb="2" eb="3">
      <t>メイ</t>
    </rPh>
    <phoneticPr fontId="3"/>
  </si>
  <si>
    <t>セコンド１</t>
    <phoneticPr fontId="3"/>
  </si>
  <si>
    <t>セコンド２</t>
    <phoneticPr fontId="3"/>
  </si>
  <si>
    <t>セコンド３</t>
    <phoneticPr fontId="3"/>
  </si>
  <si>
    <t>xx330051@pref.okinawa.lg.jp</t>
    <phoneticPr fontId="3"/>
  </si>
  <si>
    <t>沖縄県高等学校総合体育大会</t>
  </si>
  <si>
    <t>バ　ン　タ　ム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</si>
</sst>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51">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1"/>
      <color theme="1"/>
      <name val="Meiryo UI"/>
      <family val="3"/>
      <charset val="128"/>
    </font>
    <font>
      <sz val="6"/>
      <name val="Meiryo UI"/>
      <family val="3"/>
      <charset val="128"/>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1"/>
      <color theme="1"/>
      <name val="ＭＳ 明朝"/>
      <family val="1"/>
      <charset val="128"/>
    </font>
    <font>
      <sz val="11"/>
      <color theme="1"/>
      <name val="ＭＳ Ｐゴシック"/>
      <family val="3"/>
      <charset val="128"/>
    </font>
    <font>
      <sz val="11"/>
      <color rgb="FF000000"/>
      <name val="ＭＳ Ｐゴシック"/>
      <family val="3"/>
      <charset val="128"/>
    </font>
    <font>
      <u/>
      <sz val="11"/>
      <color theme="10"/>
      <name val="Meiryo UI"/>
      <family val="3"/>
      <charset val="128"/>
    </font>
    <font>
      <b/>
      <i/>
      <sz val="11"/>
      <color theme="1"/>
      <name val="Meiryo UI"/>
      <family val="3"/>
      <charset val="128"/>
    </font>
    <font>
      <b/>
      <sz val="18"/>
      <name val="Meiryo UI"/>
      <family val="3"/>
      <charset val="128"/>
    </font>
    <font>
      <sz val="11"/>
      <name val="Meiryo UI"/>
      <family val="3"/>
      <charset val="128"/>
    </font>
    <font>
      <sz val="20"/>
      <color theme="1"/>
      <name val="ＭＳ 明朝"/>
      <family val="1"/>
      <charset val="128"/>
    </font>
    <font>
      <sz val="18"/>
      <color theme="1"/>
      <name val="ＭＳ Ｐゴシック"/>
      <family val="3"/>
      <charset val="128"/>
    </font>
    <font>
      <sz val="24"/>
      <color theme="1"/>
      <name val="ＭＳ Ｐゴシック"/>
      <family val="3"/>
      <charset val="128"/>
    </font>
    <font>
      <b/>
      <sz val="14"/>
      <name val="UD デジタル 教科書体 N-R"/>
      <family val="1"/>
      <charset val="128"/>
    </font>
    <font>
      <sz val="11"/>
      <name val="UD デジタル 教科書体 N-R"/>
      <family val="1"/>
      <charset val="128"/>
    </font>
    <font>
      <u/>
      <sz val="11"/>
      <name val="UD デジタル 教科書体 N-R"/>
      <family val="1"/>
      <charset val="128"/>
    </font>
    <font>
      <b/>
      <sz val="12"/>
      <name val="UD デジタル 教科書体 N-R"/>
      <family val="1"/>
      <charset val="128"/>
    </font>
    <font>
      <b/>
      <sz val="11"/>
      <name val="UD デジタル 教科書体 N-R"/>
      <family val="1"/>
      <charset val="128"/>
    </font>
    <font>
      <sz val="9"/>
      <name val="UD デジタル 教科書体 N-R"/>
      <family val="1"/>
      <charset val="128"/>
    </font>
    <font>
      <sz val="10"/>
      <name val="UD デジタル 教科書体 N-R"/>
      <family val="1"/>
      <charset val="128"/>
    </font>
    <font>
      <sz val="9"/>
      <color rgb="FFFF0000"/>
      <name val="UD デジタル 教科書体 N-R"/>
      <family val="1"/>
      <charset val="128"/>
    </font>
    <font>
      <sz val="11"/>
      <color theme="1"/>
      <name val="UD デジタル 教科書体 N-R"/>
      <family val="1"/>
      <charset val="128"/>
    </font>
    <font>
      <sz val="9"/>
      <color theme="1"/>
      <name val="UD デジタル 教科書体 N-R"/>
      <family val="1"/>
      <charset val="128"/>
    </font>
    <font>
      <sz val="8"/>
      <name val="UD デジタル 教科書体 N-R"/>
      <family val="1"/>
      <charset val="128"/>
    </font>
    <font>
      <sz val="8"/>
      <color theme="1"/>
      <name val="UD デジタル 教科書体 N-R"/>
      <family val="1"/>
      <charset val="128"/>
    </font>
    <font>
      <sz val="10"/>
      <color theme="1"/>
      <name val="UD デジタル 教科書体 N-R"/>
      <family val="1"/>
      <charset val="128"/>
    </font>
    <font>
      <sz val="16"/>
      <color theme="1"/>
      <name val="UD デジタル 教科書体 N-R"/>
      <family val="1"/>
      <charset val="128"/>
    </font>
    <font>
      <sz val="18"/>
      <color rgb="FFFF0000"/>
      <name val="ＭＳ Ｐゴシック"/>
      <family val="3"/>
      <charset val="128"/>
    </font>
    <font>
      <b/>
      <sz val="14"/>
      <color theme="1"/>
      <name val="UD デジタル 教科書体 N-R"/>
      <family val="1"/>
      <charset val="128"/>
    </font>
    <font>
      <b/>
      <sz val="13"/>
      <color indexed="81"/>
      <name val="MS P ゴシック"/>
      <family val="3"/>
      <charset val="128"/>
    </font>
  </fonts>
  <fills count="39">
    <fill>
      <patternFill patternType="none"/>
    </fill>
    <fill>
      <patternFill patternType="gray125"/>
    </fill>
    <fill>
      <patternFill patternType="solid">
        <fgColor indexed="22"/>
        <bgColor indexed="0"/>
      </patternFill>
    </fill>
    <fill>
      <patternFill patternType="solid">
        <fgColor theme="4" tint="0.79998168889431442"/>
        <bgColor indexed="64"/>
      </patternFill>
    </fill>
    <fill>
      <patternFill patternType="solid">
        <fgColor indexed="6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s>
  <borders count="76">
    <border>
      <left/>
      <right/>
      <top/>
      <bottom/>
      <diagonal/>
    </border>
    <border>
      <left/>
      <right style="thin">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top/>
      <bottom style="medium">
        <color indexed="64"/>
      </bottom>
      <diagonal/>
    </border>
    <border>
      <left style="thin">
        <color indexed="8"/>
      </left>
      <right style="thin">
        <color indexed="8"/>
      </right>
      <top style="thin">
        <color indexed="8"/>
      </top>
      <bottom style="thin">
        <color indexed="8"/>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style="medium">
        <color indexed="64"/>
      </right>
      <top/>
      <bottom/>
      <diagonal/>
    </border>
    <border>
      <left style="medium">
        <color indexed="64"/>
      </left>
      <right style="thin">
        <color indexed="64"/>
      </right>
      <top/>
      <bottom/>
      <diagonal/>
    </border>
  </borders>
  <cellStyleXfs count="47">
    <xf numFmtId="0" fontId="0" fillId="0" borderId="0">
      <alignment vertical="center"/>
    </xf>
    <xf numFmtId="0" fontId="2" fillId="0" borderId="0"/>
    <xf numFmtId="0" fontId="2" fillId="0" borderId="0"/>
    <xf numFmtId="0" fontId="6" fillId="0" borderId="0">
      <alignment vertical="center"/>
    </xf>
    <xf numFmtId="0" fontId="8" fillId="0" borderId="0" applyNumberFormat="0" applyFill="0" applyBorder="0" applyAlignment="0" applyProtection="0">
      <alignment vertical="center"/>
    </xf>
    <xf numFmtId="0" fontId="9" fillId="0" borderId="46" applyNumberFormat="0" applyFill="0" applyAlignment="0" applyProtection="0">
      <alignment vertical="center"/>
    </xf>
    <xf numFmtId="0" fontId="10" fillId="0" borderId="47" applyNumberFormat="0" applyFill="0" applyAlignment="0" applyProtection="0">
      <alignment vertical="center"/>
    </xf>
    <xf numFmtId="0" fontId="11" fillId="0" borderId="48" applyNumberFormat="0" applyFill="0" applyAlignment="0" applyProtection="0">
      <alignment vertical="center"/>
    </xf>
    <xf numFmtId="0" fontId="11" fillId="0" borderId="0" applyNumberFormat="0" applyFill="0" applyBorder="0" applyAlignment="0" applyProtection="0">
      <alignment vertical="center"/>
    </xf>
    <xf numFmtId="0" fontId="12" fillId="5" borderId="0" applyNumberFormat="0" applyBorder="0" applyAlignment="0" applyProtection="0">
      <alignment vertical="center"/>
    </xf>
    <xf numFmtId="0" fontId="13" fillId="6" borderId="0" applyNumberFormat="0" applyBorder="0" applyAlignment="0" applyProtection="0">
      <alignment vertical="center"/>
    </xf>
    <xf numFmtId="0" fontId="14" fillId="7" borderId="0" applyNumberFormat="0" applyBorder="0" applyAlignment="0" applyProtection="0">
      <alignment vertical="center"/>
    </xf>
    <xf numFmtId="0" fontId="15" fillId="8" borderId="49" applyNumberFormat="0" applyAlignment="0" applyProtection="0">
      <alignment vertical="center"/>
    </xf>
    <xf numFmtId="0" fontId="16" fillId="9" borderId="50" applyNumberFormat="0" applyAlignment="0" applyProtection="0">
      <alignment vertical="center"/>
    </xf>
    <xf numFmtId="0" fontId="17" fillId="9" borderId="49" applyNumberFormat="0" applyAlignment="0" applyProtection="0">
      <alignment vertical="center"/>
    </xf>
    <xf numFmtId="0" fontId="18" fillId="0" borderId="51" applyNumberFormat="0" applyFill="0" applyAlignment="0" applyProtection="0">
      <alignment vertical="center"/>
    </xf>
    <xf numFmtId="0" fontId="19" fillId="10" borderId="52" applyNumberForma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4" applyNumberFormat="0" applyFill="0" applyAlignment="0" applyProtection="0">
      <alignment vertical="center"/>
    </xf>
    <xf numFmtId="0" fontId="23"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1" fillId="29" borderId="0" applyNumberFormat="0" applyBorder="0" applyAlignment="0" applyProtection="0">
      <alignment vertical="center"/>
    </xf>
    <xf numFmtId="0" fontId="1"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1" fillId="33" borderId="0" applyNumberFormat="0" applyBorder="0" applyAlignment="0" applyProtection="0">
      <alignment vertical="center"/>
    </xf>
    <xf numFmtId="0" fontId="1" fillId="34" borderId="0" applyNumberFormat="0" applyBorder="0" applyAlignment="0" applyProtection="0">
      <alignment vertical="center"/>
    </xf>
    <xf numFmtId="0" fontId="23" fillId="35" borderId="0" applyNumberFormat="0" applyBorder="0" applyAlignment="0" applyProtection="0">
      <alignment vertical="center"/>
    </xf>
    <xf numFmtId="0" fontId="1" fillId="0" borderId="0">
      <alignment vertical="center"/>
    </xf>
    <xf numFmtId="0" fontId="1" fillId="11" borderId="53" applyNumberFormat="0" applyFont="0" applyAlignment="0" applyProtection="0">
      <alignment vertical="center"/>
    </xf>
    <xf numFmtId="0" fontId="27" fillId="0" borderId="0" applyNumberFormat="0" applyFill="0" applyBorder="0" applyAlignment="0" applyProtection="0">
      <alignment vertical="center"/>
    </xf>
  </cellStyleXfs>
  <cellXfs count="260">
    <xf numFmtId="0" fontId="0" fillId="0" borderId="0" xfId="0">
      <alignment vertical="center"/>
    </xf>
    <xf numFmtId="0" fontId="4" fillId="0" borderId="0" xfId="0" applyFont="1">
      <alignment vertical="center"/>
    </xf>
    <xf numFmtId="0" fontId="0" fillId="0" borderId="0" xfId="0" applyAlignment="1"/>
    <xf numFmtId="0" fontId="0" fillId="0" borderId="0" xfId="0" applyAlignment="1">
      <alignment horizontal="center" vertical="center"/>
    </xf>
    <xf numFmtId="0" fontId="5" fillId="0" borderId="0" xfId="0" applyFont="1">
      <alignment vertical="center"/>
    </xf>
    <xf numFmtId="0" fontId="2" fillId="2" borderId="35" xfId="1" applyFill="1" applyBorder="1" applyAlignment="1">
      <alignment horizontal="center"/>
    </xf>
    <xf numFmtId="58" fontId="0" fillId="0" borderId="0" xfId="0" applyNumberFormat="1">
      <alignment vertical="center"/>
    </xf>
    <xf numFmtId="0" fontId="2" fillId="0" borderId="58" xfId="1" applyBorder="1" applyAlignment="1">
      <alignment wrapText="1"/>
    </xf>
    <xf numFmtId="0" fontId="2" fillId="0" borderId="57" xfId="1" applyBorder="1" applyAlignment="1">
      <alignment horizontal="right" wrapText="1"/>
    </xf>
    <xf numFmtId="0" fontId="2" fillId="0" borderId="60" xfId="1" applyBorder="1" applyAlignment="1">
      <alignment horizontal="right" wrapText="1"/>
    </xf>
    <xf numFmtId="0" fontId="2" fillId="2" borderId="55" xfId="1" applyFill="1" applyBorder="1" applyAlignment="1">
      <alignment horizontal="center"/>
    </xf>
    <xf numFmtId="0" fontId="2" fillId="0" borderId="62" xfId="1" applyBorder="1" applyAlignment="1">
      <alignment horizontal="right" wrapText="1"/>
    </xf>
    <xf numFmtId="0" fontId="2" fillId="2" borderId="56" xfId="1" applyFill="1" applyBorder="1" applyAlignment="1">
      <alignment horizontal="center"/>
    </xf>
    <xf numFmtId="0" fontId="2" fillId="0" borderId="59" xfId="2" applyBorder="1" applyAlignment="1">
      <alignment wrapText="1"/>
    </xf>
    <xf numFmtId="0" fontId="2" fillId="0" borderId="61" xfId="2" applyBorder="1" applyAlignment="1">
      <alignment wrapText="1"/>
    </xf>
    <xf numFmtId="0" fontId="2" fillId="2" borderId="56" xfId="2" applyFill="1" applyBorder="1" applyAlignment="1">
      <alignment horizontal="center"/>
    </xf>
    <xf numFmtId="0" fontId="2" fillId="0" borderId="64" xfId="2" applyBorder="1" applyAlignment="1">
      <alignment wrapText="1"/>
    </xf>
    <xf numFmtId="0" fontId="2" fillId="0" borderId="45" xfId="1" applyBorder="1" applyAlignment="1">
      <alignment wrapText="1"/>
    </xf>
    <xf numFmtId="0" fontId="2" fillId="0" borderId="63" xfId="1" applyBorder="1" applyAlignment="1">
      <alignment wrapText="1"/>
    </xf>
    <xf numFmtId="0" fontId="2" fillId="2" borderId="66" xfId="1" applyFill="1" applyBorder="1" applyAlignment="1">
      <alignment horizontal="center"/>
    </xf>
    <xf numFmtId="0" fontId="2" fillId="2" borderId="35" xfId="1" applyFill="1" applyBorder="1" applyAlignment="1">
      <alignment horizontal="left"/>
    </xf>
    <xf numFmtId="0" fontId="2" fillId="0" borderId="57" xfId="1" applyBorder="1" applyAlignment="1">
      <alignment horizontal="left" wrapText="1"/>
    </xf>
    <xf numFmtId="0" fontId="2" fillId="0" borderId="60" xfId="1" applyBorder="1" applyAlignment="1">
      <alignment horizontal="left" wrapText="1"/>
    </xf>
    <xf numFmtId="0" fontId="2" fillId="0" borderId="62" xfId="1" applyBorder="1" applyAlignment="1">
      <alignment horizontal="left" wrapText="1"/>
    </xf>
    <xf numFmtId="0" fontId="0" fillId="0" borderId="0" xfId="0" applyAlignment="1">
      <alignment horizontal="left" vertical="center"/>
    </xf>
    <xf numFmtId="0" fontId="2" fillId="0" borderId="58" xfId="1" applyBorder="1" applyAlignment="1">
      <alignment horizontal="left" wrapText="1"/>
    </xf>
    <xf numFmtId="0" fontId="2" fillId="0" borderId="59" xfId="2" applyBorder="1" applyAlignment="1" applyProtection="1">
      <alignment wrapText="1"/>
      <protection locked="0"/>
    </xf>
    <xf numFmtId="0" fontId="2" fillId="0" borderId="61" xfId="2" applyBorder="1" applyAlignment="1" applyProtection="1">
      <alignment wrapText="1"/>
      <protection locked="0"/>
    </xf>
    <xf numFmtId="0" fontId="2" fillId="0" borderId="64" xfId="2" applyBorder="1" applyAlignment="1" applyProtection="1">
      <alignment wrapText="1"/>
      <protection locked="0"/>
    </xf>
    <xf numFmtId="0" fontId="2" fillId="0" borderId="67" xfId="1" applyBorder="1" applyAlignment="1">
      <alignment horizontal="right" wrapText="1"/>
    </xf>
    <xf numFmtId="0" fontId="2" fillId="0" borderId="56" xfId="1" applyBorder="1" applyAlignment="1">
      <alignment wrapText="1"/>
    </xf>
    <xf numFmtId="0" fontId="2" fillId="0" borderId="68" xfId="2" applyBorder="1" applyAlignment="1">
      <alignment wrapText="1"/>
    </xf>
    <xf numFmtId="0" fontId="2" fillId="0" borderId="67" xfId="1" applyBorder="1" applyAlignment="1">
      <alignment horizontal="left" wrapText="1"/>
    </xf>
    <xf numFmtId="0" fontId="2" fillId="0" borderId="56" xfId="1" applyBorder="1" applyAlignment="1">
      <alignment horizontal="left" vertical="center" wrapText="1"/>
    </xf>
    <xf numFmtId="0" fontId="26" fillId="0" borderId="0" xfId="0" applyFont="1" applyAlignment="1">
      <alignment horizontal="right" vertical="center"/>
    </xf>
    <xf numFmtId="0" fontId="2" fillId="0" borderId="69" xfId="1" applyBorder="1" applyAlignment="1">
      <alignment horizontal="right" wrapText="1"/>
    </xf>
    <xf numFmtId="0" fontId="2" fillId="0" borderId="41" xfId="1" applyBorder="1" applyAlignment="1">
      <alignment horizontal="left" wrapText="1"/>
    </xf>
    <xf numFmtId="0" fontId="2" fillId="0" borderId="70" xfId="2" applyBorder="1" applyAlignment="1">
      <alignment wrapText="1"/>
    </xf>
    <xf numFmtId="0" fontId="2" fillId="0" borderId="41" xfId="1" applyBorder="1" applyAlignment="1">
      <alignment wrapText="1"/>
    </xf>
    <xf numFmtId="0" fontId="2" fillId="0" borderId="69" xfId="1" applyBorder="1" applyAlignment="1">
      <alignment horizontal="left" wrapText="1"/>
    </xf>
    <xf numFmtId="0" fontId="2" fillId="0" borderId="70" xfId="2" applyBorder="1" applyAlignment="1" applyProtection="1">
      <alignment wrapText="1"/>
      <protection locked="0"/>
    </xf>
    <xf numFmtId="0" fontId="2" fillId="0" borderId="71" xfId="1" applyBorder="1" applyAlignment="1">
      <alignment wrapText="1"/>
    </xf>
    <xf numFmtId="0" fontId="0" fillId="0" borderId="41" xfId="0" applyBorder="1">
      <alignment vertical="center"/>
    </xf>
    <xf numFmtId="0" fontId="6" fillId="4" borderId="0" xfId="3" applyFill="1">
      <alignment vertical="center"/>
    </xf>
    <xf numFmtId="0" fontId="6" fillId="37" borderId="0" xfId="3" applyFill="1">
      <alignment vertical="center"/>
    </xf>
    <xf numFmtId="0" fontId="6" fillId="37" borderId="0" xfId="3" applyFill="1" applyAlignment="1">
      <alignment horizontal="right" vertical="center"/>
    </xf>
    <xf numFmtId="0" fontId="6" fillId="37" borderId="0" xfId="3" applyFill="1" applyAlignment="1">
      <alignment horizontal="center" vertical="center"/>
    </xf>
    <xf numFmtId="0" fontId="6" fillId="3" borderId="0" xfId="3" applyFill="1">
      <alignment vertical="center"/>
    </xf>
    <xf numFmtId="0" fontId="6" fillId="0" borderId="56" xfId="3" applyBorder="1" applyAlignment="1" applyProtection="1">
      <alignment horizontal="center" vertical="center"/>
      <protection locked="0"/>
    </xf>
    <xf numFmtId="0" fontId="6" fillId="37" borderId="45" xfId="3" applyFill="1" applyBorder="1">
      <alignment vertical="center"/>
    </xf>
    <xf numFmtId="0" fontId="6" fillId="36" borderId="45" xfId="3" applyFill="1" applyBorder="1" applyAlignment="1">
      <alignment horizontal="center" vertical="center" shrinkToFit="1"/>
    </xf>
    <xf numFmtId="0" fontId="6" fillId="36" borderId="43" xfId="3" applyFill="1" applyBorder="1">
      <alignment vertical="center"/>
    </xf>
    <xf numFmtId="0" fontId="6" fillId="38" borderId="45" xfId="3" applyFill="1" applyBorder="1">
      <alignment vertical="center"/>
    </xf>
    <xf numFmtId="0" fontId="28" fillId="37" borderId="0" xfId="3" applyFont="1" applyFill="1">
      <alignment vertical="center"/>
    </xf>
    <xf numFmtId="0" fontId="28" fillId="3" borderId="0" xfId="3" applyFont="1" applyFill="1">
      <alignment vertical="center"/>
    </xf>
    <xf numFmtId="0" fontId="6" fillId="4" borderId="0" xfId="3" applyFill="1" applyAlignment="1">
      <alignment shrinkToFit="1"/>
    </xf>
    <xf numFmtId="0" fontId="29" fillId="0" borderId="0" xfId="3" applyFont="1">
      <alignment vertical="center"/>
    </xf>
    <xf numFmtId="0" fontId="30" fillId="0" borderId="0" xfId="3" applyFont="1">
      <alignment vertical="center"/>
    </xf>
    <xf numFmtId="0" fontId="6" fillId="4" borderId="0" xfId="3" applyFill="1" applyAlignment="1">
      <alignment horizontal="center" shrinkToFit="1"/>
    </xf>
    <xf numFmtId="0" fontId="31" fillId="0" borderId="0" xfId="0" applyFont="1" applyAlignment="1">
      <alignment horizontal="right" vertical="center"/>
    </xf>
    <xf numFmtId="0" fontId="25" fillId="0" borderId="0" xfId="0" applyFont="1">
      <alignment vertical="center"/>
    </xf>
    <xf numFmtId="0" fontId="24" fillId="0" borderId="0" xfId="0" applyFont="1" applyAlignment="1"/>
    <xf numFmtId="0" fontId="25" fillId="0" borderId="0" xfId="0" applyFont="1" applyAlignment="1"/>
    <xf numFmtId="0" fontId="24" fillId="0" borderId="0" xfId="0" applyFont="1">
      <alignment vertical="center"/>
    </xf>
    <xf numFmtId="0" fontId="33" fillId="0" borderId="0" xfId="0" applyFont="1">
      <alignment vertical="center"/>
    </xf>
    <xf numFmtId="0" fontId="6" fillId="0" borderId="45" xfId="3" applyBorder="1" applyAlignment="1">
      <alignment horizontal="center" vertical="center"/>
    </xf>
    <xf numFmtId="0" fontId="6" fillId="38" borderId="45" xfId="3" applyFill="1" applyBorder="1" applyAlignment="1">
      <alignment horizontal="center" vertical="center"/>
    </xf>
    <xf numFmtId="0" fontId="6" fillId="36" borderId="45" xfId="3" applyFill="1" applyBorder="1" applyAlignment="1">
      <alignment horizontal="center" vertical="center"/>
    </xf>
    <xf numFmtId="0" fontId="27" fillId="0" borderId="45" xfId="46" applyFill="1" applyBorder="1" applyAlignment="1">
      <alignment wrapText="1"/>
    </xf>
    <xf numFmtId="0" fontId="34" fillId="0" borderId="0" xfId="0" applyFont="1">
      <alignment vertical="center"/>
    </xf>
    <xf numFmtId="0" fontId="35" fillId="0" borderId="0" xfId="0" applyFont="1">
      <alignment vertical="center"/>
    </xf>
    <xf numFmtId="0" fontId="37" fillId="0" borderId="0" xfId="0" applyFont="1" applyAlignment="1"/>
    <xf numFmtId="0" fontId="35" fillId="0" borderId="0" xfId="0" applyFont="1" applyAlignment="1"/>
    <xf numFmtId="0" fontId="38" fillId="0" borderId="0" xfId="0" applyFont="1" applyAlignment="1"/>
    <xf numFmtId="0" fontId="39" fillId="0" borderId="33" xfId="0" applyFont="1" applyBorder="1" applyAlignment="1">
      <alignment horizontal="center" vertical="center"/>
    </xf>
    <xf numFmtId="0" fontId="40" fillId="0" borderId="7" xfId="0" applyFont="1" applyBorder="1">
      <alignment vertical="center"/>
    </xf>
    <xf numFmtId="0" fontId="40" fillId="0" borderId="14" xfId="0" applyFont="1" applyBorder="1" applyAlignment="1">
      <alignment horizontal="right" vertical="center"/>
    </xf>
    <xf numFmtId="0" fontId="40" fillId="0" borderId="14" xfId="0" applyFont="1" applyBorder="1">
      <alignment vertical="center"/>
    </xf>
    <xf numFmtId="0" fontId="40" fillId="0" borderId="3" xfId="0" applyFont="1" applyBorder="1">
      <alignment vertical="center"/>
    </xf>
    <xf numFmtId="0" fontId="41" fillId="0" borderId="5" xfId="0" applyFont="1" applyBorder="1">
      <alignment vertical="center"/>
    </xf>
    <xf numFmtId="0" fontId="43" fillId="0" borderId="1" xfId="0" applyFont="1" applyBorder="1">
      <alignment vertical="center"/>
    </xf>
    <xf numFmtId="0" fontId="35" fillId="0" borderId="20" xfId="0" applyFont="1" applyBorder="1">
      <alignment vertical="center"/>
    </xf>
    <xf numFmtId="0" fontId="40" fillId="0" borderId="0" xfId="0" applyFont="1">
      <alignment vertical="center"/>
    </xf>
    <xf numFmtId="0" fontId="35" fillId="0" borderId="0" xfId="0" applyFont="1" applyProtection="1">
      <alignment vertical="center"/>
      <protection locked="0"/>
    </xf>
    <xf numFmtId="0" fontId="42" fillId="4" borderId="0" xfId="3" applyFont="1" applyFill="1" applyAlignment="1">
      <alignment vertical="top"/>
    </xf>
    <xf numFmtId="0" fontId="45" fillId="4" borderId="0" xfId="3" applyFont="1" applyFill="1" applyAlignment="1">
      <alignment vertical="top" shrinkToFit="1"/>
    </xf>
    <xf numFmtId="0" fontId="45" fillId="4" borderId="0" xfId="3" applyFont="1" applyFill="1" applyAlignment="1">
      <alignment vertical="center" shrinkToFit="1"/>
    </xf>
    <xf numFmtId="0" fontId="45" fillId="4" borderId="0" xfId="3" applyFont="1" applyFill="1" applyAlignment="1">
      <alignment horizontal="left" vertical="center" wrapText="1" shrinkToFit="1"/>
    </xf>
    <xf numFmtId="0" fontId="42" fillId="4" borderId="0" xfId="3" applyFont="1" applyFill="1" applyAlignment="1">
      <alignment shrinkToFit="1"/>
    </xf>
    <xf numFmtId="0" fontId="42" fillId="4" borderId="0" xfId="3" applyFont="1" applyFill="1" applyAlignment="1">
      <alignment horizontal="right" shrinkToFit="1"/>
    </xf>
    <xf numFmtId="0" fontId="42" fillId="4" borderId="14" xfId="3" applyFont="1" applyFill="1" applyBorder="1" applyAlignment="1">
      <alignment horizontal="center" shrinkToFit="1"/>
    </xf>
    <xf numFmtId="0" fontId="42" fillId="4" borderId="43" xfId="3" applyFont="1" applyFill="1" applyBorder="1" applyAlignment="1">
      <alignment horizontal="center" shrinkToFit="1"/>
    </xf>
    <xf numFmtId="0" fontId="46" fillId="4" borderId="43" xfId="3" applyFont="1" applyFill="1" applyBorder="1" applyAlignment="1">
      <alignment horizontal="center" shrinkToFit="1"/>
    </xf>
    <xf numFmtId="0" fontId="42" fillId="4" borderId="43" xfId="3" applyFont="1" applyFill="1" applyBorder="1" applyAlignment="1">
      <alignment shrinkToFit="1"/>
    </xf>
    <xf numFmtId="0" fontId="42" fillId="4" borderId="14" xfId="3" applyFont="1" applyFill="1" applyBorder="1" applyAlignment="1">
      <alignment shrinkToFit="1"/>
    </xf>
    <xf numFmtId="0" fontId="42" fillId="4" borderId="45" xfId="3" applyFont="1" applyFill="1" applyBorder="1" applyAlignment="1">
      <alignment shrinkToFit="1"/>
    </xf>
    <xf numFmtId="0" fontId="42" fillId="4" borderId="45" xfId="3" applyFont="1" applyFill="1" applyBorder="1" applyAlignment="1">
      <alignment horizontal="center" shrinkToFit="1"/>
    </xf>
    <xf numFmtId="0" fontId="2" fillId="0" borderId="38" xfId="1" applyBorder="1" applyAlignment="1">
      <alignment wrapText="1"/>
    </xf>
    <xf numFmtId="0" fontId="2" fillId="0" borderId="74" xfId="2" applyBorder="1" applyAlignment="1">
      <alignment wrapText="1"/>
    </xf>
    <xf numFmtId="0" fontId="2" fillId="0" borderId="75" xfId="1" applyBorder="1" applyAlignment="1">
      <alignment horizontal="right" wrapText="1"/>
    </xf>
    <xf numFmtId="0" fontId="27" fillId="0" borderId="45" xfId="46" applyBorder="1" applyAlignment="1">
      <alignment wrapText="1"/>
    </xf>
    <xf numFmtId="0" fontId="4" fillId="0" borderId="0" xfId="0" applyFont="1" applyAlignment="1">
      <alignment horizontal="center" vertical="center"/>
    </xf>
    <xf numFmtId="0" fontId="39" fillId="0" borderId="0" xfId="0" applyFont="1" applyAlignment="1">
      <alignment horizontal="left" vertical="center"/>
    </xf>
    <xf numFmtId="0" fontId="35" fillId="0" borderId="0" xfId="0" applyFont="1" applyAlignment="1" applyProtection="1">
      <alignment horizontal="right" vertical="center"/>
      <protection locked="0"/>
    </xf>
    <xf numFmtId="0" fontId="0" fillId="0" borderId="0" xfId="0" applyAlignment="1">
      <alignment horizontal="right" vertical="center"/>
    </xf>
    <xf numFmtId="0" fontId="49" fillId="0" borderId="0" xfId="0" applyFont="1" applyAlignment="1">
      <alignment horizontal="center" vertical="center"/>
    </xf>
    <xf numFmtId="0" fontId="35" fillId="0" borderId="0" xfId="0" applyFont="1" applyAlignment="1">
      <alignment horizontal="center" vertical="center"/>
    </xf>
    <xf numFmtId="0" fontId="32" fillId="0" borderId="0" xfId="0" applyFont="1" applyAlignment="1">
      <alignment horizontal="left" vertical="top" wrapText="1"/>
    </xf>
    <xf numFmtId="0" fontId="48" fillId="0" borderId="0" xfId="0" applyFont="1" applyAlignment="1">
      <alignment horizontal="left" vertical="top" wrapText="1"/>
    </xf>
    <xf numFmtId="0" fontId="40" fillId="0" borderId="4" xfId="0" applyFont="1" applyBorder="1" applyAlignment="1">
      <alignment horizontal="center" vertical="center" wrapText="1"/>
    </xf>
    <xf numFmtId="0" fontId="40" fillId="0" borderId="9" xfId="0" applyFont="1" applyBorder="1" applyAlignment="1">
      <alignment horizontal="center" vertical="center"/>
    </xf>
    <xf numFmtId="0" fontId="40" fillId="0" borderId="2" xfId="0" applyFont="1" applyBorder="1" applyAlignment="1">
      <alignment horizontal="center" vertical="center"/>
    </xf>
    <xf numFmtId="0" fontId="40" fillId="0" borderId="10" xfId="0" applyFont="1" applyBorder="1" applyAlignment="1">
      <alignment horizontal="center" vertical="center"/>
    </xf>
    <xf numFmtId="0" fontId="40" fillId="0" borderId="11" xfId="0" applyFont="1" applyBorder="1" applyAlignment="1">
      <alignment horizontal="center" vertical="center"/>
    </xf>
    <xf numFmtId="0" fontId="40" fillId="0" borderId="65" xfId="0" applyFont="1" applyBorder="1" applyAlignment="1">
      <alignment horizontal="center" vertical="center"/>
    </xf>
    <xf numFmtId="0" fontId="35" fillId="0" borderId="24" xfId="0" applyFont="1" applyBorder="1" applyAlignment="1" applyProtection="1">
      <alignment horizontal="center" vertical="center"/>
      <protection locked="0"/>
    </xf>
    <xf numFmtId="0" fontId="35" fillId="0" borderId="25" xfId="0" applyFont="1" applyBorder="1" applyAlignment="1" applyProtection="1">
      <alignment horizontal="center" vertical="center"/>
      <protection locked="0"/>
    </xf>
    <xf numFmtId="0" fontId="35" fillId="0" borderId="26" xfId="0" applyFont="1" applyBorder="1" applyAlignment="1" applyProtection="1">
      <alignment horizontal="center" vertical="center"/>
      <protection locked="0"/>
    </xf>
    <xf numFmtId="0" fontId="35" fillId="0" borderId="0" xfId="0" applyFont="1" applyAlignment="1">
      <alignment horizontal="left" vertical="center"/>
    </xf>
    <xf numFmtId="0" fontId="35" fillId="0" borderId="15" xfId="0" applyFont="1" applyBorder="1" applyAlignment="1">
      <alignment horizontal="center" vertical="center"/>
    </xf>
    <xf numFmtId="0" fontId="35" fillId="0" borderId="9" xfId="0" applyFont="1" applyBorder="1" applyAlignment="1">
      <alignment horizontal="center" vertical="center"/>
    </xf>
    <xf numFmtId="0" fontId="35" fillId="0" borderId="5" xfId="0" applyFont="1" applyBorder="1" applyAlignment="1">
      <alignment horizontal="center" vertical="center"/>
    </xf>
    <xf numFmtId="0" fontId="35" fillId="0" borderId="16" xfId="0" applyFont="1" applyBorder="1" applyAlignment="1">
      <alignment horizontal="center" vertical="center"/>
    </xf>
    <xf numFmtId="0" fontId="35" fillId="0" borderId="1" xfId="0" applyFont="1" applyBorder="1" applyAlignment="1">
      <alignment horizontal="center" vertical="center"/>
    </xf>
    <xf numFmtId="0" fontId="35" fillId="0" borderId="34" xfId="0" applyFont="1" applyBorder="1" applyAlignment="1">
      <alignment horizontal="center" vertical="center"/>
    </xf>
    <xf numFmtId="0" fontId="35" fillId="0" borderId="11" xfId="0" applyFont="1" applyBorder="1" applyAlignment="1">
      <alignment horizontal="center" vertical="center"/>
    </xf>
    <xf numFmtId="0" fontId="35" fillId="0" borderId="27" xfId="0" applyFont="1" applyBorder="1" applyAlignment="1">
      <alignment horizontal="center" vertical="center"/>
    </xf>
    <xf numFmtId="0" fontId="35" fillId="0" borderId="21" xfId="0" applyFont="1" applyBorder="1" applyAlignment="1" applyProtection="1">
      <alignment horizontal="center" vertical="center"/>
      <protection locked="0"/>
    </xf>
    <xf numFmtId="0" fontId="35" fillId="0" borderId="22" xfId="0" applyFont="1" applyBorder="1" applyAlignment="1" applyProtection="1">
      <alignment horizontal="center" vertical="center"/>
      <protection locked="0"/>
    </xf>
    <xf numFmtId="0" fontId="35" fillId="0" borderId="23" xfId="0" applyFont="1" applyBorder="1" applyAlignment="1" applyProtection="1">
      <alignment horizontal="center" vertical="center"/>
      <protection locked="0"/>
    </xf>
    <xf numFmtId="0" fontId="35" fillId="0" borderId="4" xfId="0" applyFont="1" applyBorder="1" applyAlignment="1" applyProtection="1">
      <alignment horizontal="center" vertical="center"/>
      <protection locked="0"/>
    </xf>
    <xf numFmtId="0" fontId="35" fillId="0" borderId="5" xfId="0" applyFont="1" applyBorder="1" applyAlignment="1" applyProtection="1">
      <alignment horizontal="center" vertical="center"/>
      <protection locked="0"/>
    </xf>
    <xf numFmtId="0" fontId="35" fillId="0" borderId="7" xfId="0" applyFont="1" applyBorder="1" applyAlignment="1" applyProtection="1">
      <alignment horizontal="center" vertical="center"/>
      <protection locked="0"/>
    </xf>
    <xf numFmtId="0" fontId="35" fillId="0" borderId="8" xfId="0" applyFont="1" applyBorder="1" applyAlignment="1" applyProtection="1">
      <alignment horizontal="center" vertical="center"/>
      <protection locked="0"/>
    </xf>
    <xf numFmtId="0" fontId="35" fillId="0" borderId="4" xfId="0" applyFont="1" applyBorder="1" applyAlignment="1">
      <alignment horizontal="center" vertical="center"/>
    </xf>
    <xf numFmtId="0" fontId="35" fillId="0" borderId="7" xfId="0" applyFont="1" applyBorder="1" applyAlignment="1">
      <alignment horizontal="center" vertical="center"/>
    </xf>
    <xf numFmtId="0" fontId="35" fillId="0" borderId="14" xfId="0" applyFont="1" applyBorder="1" applyAlignment="1">
      <alignment horizontal="center" vertical="center"/>
    </xf>
    <xf numFmtId="0" fontId="35" fillId="0" borderId="8" xfId="0" applyFont="1" applyBorder="1" applyAlignment="1">
      <alignment horizontal="center" vertical="center"/>
    </xf>
    <xf numFmtId="0" fontId="35" fillId="0" borderId="9" xfId="0" applyFont="1" applyBorder="1" applyAlignment="1" applyProtection="1">
      <alignment horizontal="center" vertical="center"/>
      <protection locked="0"/>
    </xf>
    <xf numFmtId="0" fontId="35" fillId="0" borderId="14" xfId="0" applyFont="1" applyBorder="1" applyAlignment="1" applyProtection="1">
      <alignment horizontal="center" vertical="center"/>
      <protection locked="0"/>
    </xf>
    <xf numFmtId="0" fontId="40" fillId="0" borderId="7" xfId="0" applyFont="1" applyBorder="1" applyAlignment="1">
      <alignment horizontal="center" vertical="center"/>
    </xf>
    <xf numFmtId="0" fontId="40" fillId="0" borderId="14" xfId="0" applyFont="1" applyBorder="1" applyAlignment="1">
      <alignment horizontal="center" vertical="center"/>
    </xf>
    <xf numFmtId="0" fontId="40" fillId="0" borderId="3" xfId="0" applyFont="1" applyBorder="1" applyAlignment="1">
      <alignment horizontal="center" vertical="center"/>
    </xf>
    <xf numFmtId="0" fontId="35" fillId="0" borderId="18" xfId="0" applyFont="1" applyBorder="1" applyAlignment="1" applyProtection="1">
      <alignment horizontal="center" vertical="center"/>
      <protection locked="0"/>
    </xf>
    <xf numFmtId="0" fontId="35" fillId="0" borderId="19" xfId="0" applyFont="1" applyBorder="1" applyAlignment="1" applyProtection="1">
      <alignment horizontal="center" vertical="center"/>
      <protection locked="0"/>
    </xf>
    <xf numFmtId="0" fontId="35" fillId="0" borderId="20" xfId="0" applyFont="1" applyBorder="1" applyAlignment="1" applyProtection="1">
      <alignment horizontal="center" vertical="center"/>
      <protection locked="0"/>
    </xf>
    <xf numFmtId="0" fontId="35" fillId="0" borderId="10" xfId="0" applyFont="1" applyBorder="1" applyAlignment="1" applyProtection="1">
      <alignment horizontal="center" vertical="center"/>
      <protection locked="0"/>
    </xf>
    <xf numFmtId="0" fontId="35" fillId="0" borderId="27" xfId="0" applyFont="1" applyBorder="1" applyAlignment="1" applyProtection="1">
      <alignment horizontal="center" vertical="center"/>
      <protection locked="0"/>
    </xf>
    <xf numFmtId="0" fontId="35" fillId="0" borderId="10" xfId="0" applyFont="1" applyBorder="1" applyAlignment="1">
      <alignment horizontal="center" vertical="center"/>
    </xf>
    <xf numFmtId="0" fontId="35" fillId="0" borderId="11" xfId="0" applyFont="1" applyBorder="1" applyAlignment="1" applyProtection="1">
      <alignment horizontal="center" vertical="center"/>
      <protection locked="0"/>
    </xf>
    <xf numFmtId="0" fontId="35" fillId="0" borderId="17" xfId="0" applyFont="1" applyBorder="1" applyAlignment="1">
      <alignment horizontal="center" vertical="center"/>
    </xf>
    <xf numFmtId="0" fontId="39" fillId="0" borderId="21" xfId="0" applyFont="1" applyBorder="1" applyAlignment="1" applyProtection="1">
      <alignment horizontal="center" vertical="center"/>
      <protection locked="0"/>
    </xf>
    <xf numFmtId="0" fontId="39" fillId="0" borderId="22" xfId="0" applyFont="1" applyBorder="1" applyAlignment="1" applyProtection="1">
      <alignment horizontal="center" vertical="center"/>
      <protection locked="0"/>
    </xf>
    <xf numFmtId="0" fontId="39" fillId="0" borderId="23" xfId="0" applyFont="1" applyBorder="1" applyAlignment="1" applyProtection="1">
      <alignment horizontal="center" vertical="center"/>
      <protection locked="0"/>
    </xf>
    <xf numFmtId="0" fontId="40" fillId="0" borderId="4" xfId="0" applyFont="1" applyBorder="1" applyAlignment="1" applyProtection="1">
      <alignment horizontal="center" vertical="center" wrapText="1"/>
      <protection locked="0"/>
    </xf>
    <xf numFmtId="0" fontId="40" fillId="0" borderId="9" xfId="0" applyFont="1" applyBorder="1" applyAlignment="1" applyProtection="1">
      <alignment horizontal="center" vertical="center"/>
      <protection locked="0"/>
    </xf>
    <xf numFmtId="0" fontId="40" fillId="0" borderId="2" xfId="0" applyFont="1" applyBorder="1" applyAlignment="1" applyProtection="1">
      <alignment horizontal="center" vertical="center"/>
      <protection locked="0"/>
    </xf>
    <xf numFmtId="0" fontId="40" fillId="0" borderId="7" xfId="0" applyFont="1" applyBorder="1" applyAlignment="1" applyProtection="1">
      <alignment horizontal="center" vertical="center"/>
      <protection locked="0"/>
    </xf>
    <xf numFmtId="0" fontId="40" fillId="0" borderId="14" xfId="0" applyFont="1" applyBorder="1" applyAlignment="1" applyProtection="1">
      <alignment horizontal="center" vertical="center"/>
      <protection locked="0"/>
    </xf>
    <xf numFmtId="0" fontId="40" fillId="0" borderId="3" xfId="0" applyFont="1" applyBorder="1" applyAlignment="1" applyProtection="1">
      <alignment horizontal="center" vertical="center"/>
      <protection locked="0"/>
    </xf>
    <xf numFmtId="0" fontId="42" fillId="0" borderId="6" xfId="0" applyFont="1" applyBorder="1" applyAlignment="1">
      <alignment horizontal="center" vertical="center" shrinkToFit="1"/>
    </xf>
    <xf numFmtId="0" fontId="42" fillId="0" borderId="0" xfId="0" applyFont="1" applyAlignment="1">
      <alignment horizontal="center" vertical="center" shrinkToFit="1"/>
    </xf>
    <xf numFmtId="0" fontId="42" fillId="0" borderId="7" xfId="0" applyFont="1" applyBorder="1" applyAlignment="1">
      <alignment horizontal="center" vertical="center" shrinkToFit="1"/>
    </xf>
    <xf numFmtId="0" fontId="42" fillId="0" borderId="14" xfId="0" applyFont="1" applyBorder="1" applyAlignment="1">
      <alignment horizontal="center" vertical="center" shrinkToFit="1"/>
    </xf>
    <xf numFmtId="0" fontId="42" fillId="0" borderId="0" xfId="0" applyFont="1" applyAlignment="1" applyProtection="1">
      <alignment horizontal="center" vertical="center" wrapText="1"/>
      <protection locked="0"/>
    </xf>
    <xf numFmtId="0" fontId="42" fillId="0" borderId="0" xfId="0" applyFont="1" applyAlignment="1" applyProtection="1">
      <alignment horizontal="center" vertical="center"/>
      <protection locked="0"/>
    </xf>
    <xf numFmtId="0" fontId="42" fillId="0" borderId="1" xfId="0" applyFont="1" applyBorder="1" applyAlignment="1" applyProtection="1">
      <alignment horizontal="center" vertical="center"/>
      <protection locked="0"/>
    </xf>
    <xf numFmtId="0" fontId="42" fillId="0" borderId="14" xfId="0" applyFont="1" applyBorder="1" applyAlignment="1" applyProtection="1">
      <alignment horizontal="center" vertical="center"/>
      <protection locked="0"/>
    </xf>
    <xf numFmtId="0" fontId="42" fillId="0" borderId="8" xfId="0" applyFont="1" applyBorder="1" applyAlignment="1" applyProtection="1">
      <alignment horizontal="center" vertical="center"/>
      <protection locked="0"/>
    </xf>
    <xf numFmtId="0" fontId="44" fillId="0" borderId="21" xfId="0" applyFont="1" applyBorder="1" applyAlignment="1">
      <alignment horizontal="center"/>
    </xf>
    <xf numFmtId="0" fontId="44" fillId="0" borderId="22" xfId="0" applyFont="1" applyBorder="1" applyAlignment="1">
      <alignment horizontal="center"/>
    </xf>
    <xf numFmtId="0" fontId="44" fillId="0" borderId="23" xfId="0" applyFont="1" applyBorder="1" applyAlignment="1">
      <alignment horizont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5" fillId="0" borderId="18" xfId="0" applyFont="1" applyBorder="1" applyAlignment="1">
      <alignment horizontal="center" vertical="center"/>
    </xf>
    <xf numFmtId="0" fontId="35" fillId="0" borderId="19" xfId="0" applyFont="1" applyBorder="1" applyAlignment="1">
      <alignment horizontal="center" vertical="center"/>
    </xf>
    <xf numFmtId="0" fontId="35" fillId="0" borderId="20" xfId="0" applyFont="1" applyBorder="1" applyAlignment="1">
      <alignment horizontal="center" vertical="center"/>
    </xf>
    <xf numFmtId="0" fontId="35" fillId="0" borderId="4" xfId="0" applyFont="1" applyBorder="1" applyAlignment="1" applyProtection="1">
      <alignment horizontal="center" vertical="center" shrinkToFit="1"/>
      <protection locked="0"/>
    </xf>
    <xf numFmtId="0" fontId="35" fillId="0" borderId="9" xfId="0" applyFont="1" applyBorder="1" applyAlignment="1" applyProtection="1">
      <alignment horizontal="center" vertical="center" shrinkToFit="1"/>
      <protection locked="0"/>
    </xf>
    <xf numFmtId="0" fontId="35" fillId="0" borderId="6" xfId="0" applyFont="1" applyBorder="1" applyAlignment="1" applyProtection="1">
      <alignment horizontal="center" vertical="center" shrinkToFit="1"/>
      <protection locked="0"/>
    </xf>
    <xf numFmtId="0" fontId="35" fillId="0" borderId="0" xfId="0" applyFont="1" applyAlignment="1" applyProtection="1">
      <alignment horizontal="center" vertical="center" shrinkToFit="1"/>
      <protection locked="0"/>
    </xf>
    <xf numFmtId="0" fontId="35" fillId="0" borderId="6" xfId="0" applyFont="1" applyBorder="1" applyAlignment="1">
      <alignment horizontal="center" vertical="center"/>
    </xf>
    <xf numFmtId="0" fontId="34" fillId="0" borderId="0" xfId="0" applyFont="1" applyAlignment="1">
      <alignment horizontal="left" vertical="center"/>
    </xf>
    <xf numFmtId="0" fontId="35" fillId="0" borderId="0" xfId="0" applyFont="1" applyAlignment="1">
      <alignment horizontal="center"/>
    </xf>
    <xf numFmtId="0" fontId="35" fillId="0" borderId="30" xfId="0" applyFont="1" applyBorder="1" applyAlignment="1" applyProtection="1">
      <alignment horizontal="center" vertical="center"/>
      <protection locked="0"/>
    </xf>
    <xf numFmtId="0" fontId="35" fillId="0" borderId="31" xfId="0" applyFont="1" applyBorder="1" applyAlignment="1" applyProtection="1">
      <alignment horizontal="center" vertical="center"/>
      <protection locked="0"/>
    </xf>
    <xf numFmtId="0" fontId="35" fillId="0" borderId="32" xfId="0" applyFont="1" applyBorder="1" applyAlignment="1" applyProtection="1">
      <alignment horizontal="center" vertical="center"/>
      <protection locked="0"/>
    </xf>
    <xf numFmtId="0" fontId="35" fillId="0" borderId="11" xfId="0" applyFont="1" applyBorder="1" applyAlignment="1">
      <alignment horizontal="left" shrinkToFit="1"/>
    </xf>
    <xf numFmtId="0" fontId="35" fillId="0" borderId="33" xfId="0" applyFont="1" applyBorder="1" applyAlignment="1">
      <alignment horizontal="center" vertical="center"/>
    </xf>
    <xf numFmtId="0" fontId="35" fillId="0" borderId="29" xfId="0" applyFont="1" applyBorder="1" applyAlignment="1">
      <alignment horizontal="center" vertical="center"/>
    </xf>
    <xf numFmtId="0" fontId="39" fillId="0" borderId="12" xfId="0" applyFont="1" applyBorder="1" applyAlignment="1">
      <alignment horizontal="left" vertical="center"/>
    </xf>
    <xf numFmtId="0" fontId="39" fillId="0" borderId="13" xfId="0" applyFont="1" applyBorder="1" applyAlignment="1">
      <alignment horizontal="left" vertical="center"/>
    </xf>
    <xf numFmtId="0" fontId="40" fillId="0" borderId="14" xfId="0" applyFont="1" applyBorder="1" applyAlignment="1">
      <alignment horizontal="left" vertical="center"/>
    </xf>
    <xf numFmtId="0" fontId="34" fillId="0" borderId="0" xfId="0" applyFont="1" applyAlignment="1">
      <alignment horizontal="center" vertical="center"/>
    </xf>
    <xf numFmtId="0" fontId="35" fillId="0" borderId="28" xfId="0" applyFont="1" applyBorder="1" applyAlignment="1">
      <alignment horizontal="center" vertical="center"/>
    </xf>
    <xf numFmtId="0" fontId="42" fillId="0" borderId="5" xfId="0" applyFont="1" applyBorder="1" applyAlignment="1">
      <alignment horizontal="center" vertical="center"/>
    </xf>
    <xf numFmtId="0" fontId="42" fillId="0" borderId="72" xfId="0" applyFont="1" applyBorder="1" applyAlignment="1">
      <alignment horizontal="center" vertical="center"/>
    </xf>
    <xf numFmtId="0" fontId="35" fillId="0" borderId="36" xfId="0" applyFont="1" applyBorder="1" applyAlignment="1" applyProtection="1">
      <alignment horizontal="center" vertical="center"/>
      <protection locked="0"/>
    </xf>
    <xf numFmtId="0" fontId="35" fillId="0" borderId="37" xfId="0" applyFont="1" applyBorder="1" applyAlignment="1" applyProtection="1">
      <alignment horizontal="center" vertical="center"/>
      <protection locked="0"/>
    </xf>
    <xf numFmtId="0" fontId="35" fillId="0" borderId="39" xfId="0" applyFont="1" applyBorder="1" applyAlignment="1" applyProtection="1">
      <alignment horizontal="center" vertical="center"/>
      <protection locked="0"/>
    </xf>
    <xf numFmtId="0" fontId="35" fillId="0" borderId="40" xfId="0" applyFont="1" applyBorder="1" applyAlignment="1" applyProtection="1">
      <alignment horizontal="center" vertical="center"/>
      <protection locked="0"/>
    </xf>
    <xf numFmtId="0" fontId="35" fillId="0" borderId="6" xfId="0" applyFont="1" applyBorder="1" applyAlignment="1" applyProtection="1">
      <alignment horizontal="center" vertical="center"/>
      <protection locked="0"/>
    </xf>
    <xf numFmtId="0" fontId="35" fillId="0" borderId="0" xfId="0" applyFont="1" applyAlignment="1" applyProtection="1">
      <alignment horizontal="center" vertical="center"/>
      <protection locked="0"/>
    </xf>
    <xf numFmtId="0" fontId="42" fillId="0" borderId="73" xfId="0" applyFont="1" applyBorder="1" applyAlignment="1">
      <alignment horizontal="center" vertical="center"/>
    </xf>
    <xf numFmtId="0" fontId="42" fillId="0" borderId="1" xfId="0" applyFont="1" applyBorder="1" applyAlignment="1">
      <alignment horizontal="center" vertical="center"/>
    </xf>
    <xf numFmtId="0" fontId="35" fillId="0" borderId="33" xfId="0" applyFont="1" applyBorder="1" applyAlignment="1">
      <alignment horizontal="center" vertical="center" shrinkToFit="1"/>
    </xf>
    <xf numFmtId="0" fontId="35" fillId="0" borderId="12" xfId="0" applyFont="1" applyBorder="1" applyAlignment="1">
      <alignment horizontal="center" vertical="center" shrinkToFit="1"/>
    </xf>
    <xf numFmtId="0" fontId="35" fillId="0" borderId="29" xfId="0" applyFont="1" applyBorder="1" applyAlignment="1">
      <alignment horizontal="center" vertical="center" shrinkToFit="1"/>
    </xf>
    <xf numFmtId="0" fontId="35" fillId="0" borderId="7" xfId="0" applyFont="1" applyBorder="1" applyAlignment="1">
      <alignment horizontal="center" vertical="center" shrinkToFit="1"/>
    </xf>
    <xf numFmtId="0" fontId="35" fillId="0" borderId="14" xfId="0" applyFont="1" applyBorder="1" applyAlignment="1">
      <alignment horizontal="center" vertical="center" shrinkToFit="1"/>
    </xf>
    <xf numFmtId="0" fontId="35" fillId="0" borderId="8" xfId="0" applyFont="1" applyBorder="1" applyAlignment="1">
      <alignment horizontal="center" vertical="center" shrinkToFit="1"/>
    </xf>
    <xf numFmtId="0" fontId="35" fillId="0" borderId="56" xfId="0" applyFont="1" applyBorder="1" applyAlignment="1">
      <alignment horizontal="center" vertical="center" wrapText="1"/>
    </xf>
    <xf numFmtId="0" fontId="35" fillId="0" borderId="38" xfId="0" applyFont="1" applyBorder="1" applyAlignment="1">
      <alignment horizontal="center" vertical="center" wrapText="1"/>
    </xf>
    <xf numFmtId="0" fontId="35" fillId="0" borderId="41" xfId="0" applyFont="1" applyBorder="1" applyAlignment="1">
      <alignment horizontal="center" vertical="center" wrapText="1"/>
    </xf>
    <xf numFmtId="0" fontId="35" fillId="0" borderId="1" xfId="0" applyFont="1" applyBorder="1" applyAlignment="1" applyProtection="1">
      <alignment horizontal="center" vertical="center"/>
      <protection locked="0"/>
    </xf>
    <xf numFmtId="0" fontId="6" fillId="0" borderId="45" xfId="3" applyBorder="1" applyAlignment="1">
      <alignment horizontal="center" vertical="center"/>
    </xf>
    <xf numFmtId="0" fontId="6" fillId="38" borderId="45" xfId="3" applyFill="1" applyBorder="1" applyAlignment="1">
      <alignment horizontal="center" vertical="center"/>
    </xf>
    <xf numFmtId="0" fontId="6" fillId="0" borderId="42" xfId="3" applyBorder="1" applyAlignment="1">
      <alignment horizontal="center" vertical="center"/>
    </xf>
    <xf numFmtId="0" fontId="6" fillId="0" borderId="44" xfId="3" applyBorder="1" applyAlignment="1">
      <alignment horizontal="center" vertical="center"/>
    </xf>
    <xf numFmtId="0" fontId="6" fillId="38" borderId="42" xfId="3" applyFill="1" applyBorder="1" applyAlignment="1">
      <alignment horizontal="center" vertical="center"/>
    </xf>
    <xf numFmtId="0" fontId="6" fillId="38" borderId="44" xfId="3" applyFill="1" applyBorder="1" applyAlignment="1">
      <alignment horizontal="center" vertical="center"/>
    </xf>
    <xf numFmtId="0" fontId="6" fillId="4" borderId="42" xfId="3" applyFill="1" applyBorder="1" applyAlignment="1">
      <alignment horizontal="center" vertical="center"/>
    </xf>
    <xf numFmtId="0" fontId="6" fillId="4" borderId="44" xfId="3" applyFill="1" applyBorder="1" applyAlignment="1">
      <alignment horizontal="center" vertical="center"/>
    </xf>
    <xf numFmtId="0" fontId="6" fillId="37" borderId="0" xfId="3" applyFill="1" applyAlignment="1">
      <alignment horizontal="center" vertical="center"/>
    </xf>
    <xf numFmtId="0" fontId="6" fillId="36" borderId="45" xfId="3" applyFill="1" applyBorder="1" applyAlignment="1">
      <alignment horizontal="center" vertical="center"/>
    </xf>
    <xf numFmtId="0" fontId="6" fillId="0" borderId="45" xfId="3" applyBorder="1" applyAlignment="1" applyProtection="1">
      <alignment horizontal="center" vertical="center"/>
      <protection locked="0"/>
    </xf>
    <xf numFmtId="0" fontId="0" fillId="0" borderId="0" xfId="0" applyAlignment="1">
      <alignment horizontal="center" vertical="center"/>
    </xf>
    <xf numFmtId="0" fontId="6" fillId="38" borderId="45" xfId="3" applyFill="1" applyBorder="1" applyAlignment="1" applyProtection="1">
      <alignment horizontal="center" vertical="center"/>
      <protection locked="0"/>
    </xf>
    <xf numFmtId="0" fontId="6" fillId="38" borderId="42" xfId="3" applyFill="1" applyBorder="1" applyAlignment="1" applyProtection="1">
      <alignment horizontal="center" vertical="center"/>
      <protection locked="0"/>
    </xf>
    <xf numFmtId="0" fontId="6" fillId="0" borderId="45" xfId="3" applyBorder="1" applyAlignment="1" applyProtection="1">
      <alignment horizontal="center" vertical="center" shrinkToFit="1"/>
      <protection locked="0"/>
    </xf>
    <xf numFmtId="0" fontId="6" fillId="38" borderId="43" xfId="3" applyFill="1" applyBorder="1" applyAlignment="1">
      <alignment horizontal="center" vertical="center"/>
    </xf>
    <xf numFmtId="0" fontId="6" fillId="36" borderId="42" xfId="3" applyFill="1" applyBorder="1" applyAlignment="1">
      <alignment horizontal="center" vertical="center"/>
    </xf>
    <xf numFmtId="0" fontId="6" fillId="36" borderId="43" xfId="3" applyFill="1" applyBorder="1" applyAlignment="1">
      <alignment horizontal="center" vertical="center"/>
    </xf>
    <xf numFmtId="0" fontId="6" fillId="0" borderId="42" xfId="3" applyBorder="1" applyAlignment="1" applyProtection="1">
      <alignment horizontal="center" vertical="center"/>
      <protection locked="0"/>
    </xf>
    <xf numFmtId="0" fontId="6" fillId="0" borderId="43" xfId="3" applyBorder="1" applyAlignment="1" applyProtection="1">
      <alignment horizontal="center" vertical="center"/>
      <protection locked="0"/>
    </xf>
    <xf numFmtId="0" fontId="6" fillId="0" borderId="44" xfId="3" applyBorder="1" applyAlignment="1" applyProtection="1">
      <alignment horizontal="center" vertical="center"/>
      <protection locked="0"/>
    </xf>
    <xf numFmtId="0" fontId="42" fillId="4" borderId="42" xfId="3" applyFont="1" applyFill="1" applyBorder="1" applyAlignment="1">
      <alignment horizontal="left" shrinkToFit="1"/>
    </xf>
    <xf numFmtId="0" fontId="42" fillId="4" borderId="44" xfId="3" applyFont="1" applyFill="1" applyBorder="1" applyAlignment="1">
      <alignment horizontal="left" shrinkToFit="1"/>
    </xf>
    <xf numFmtId="0" fontId="42" fillId="4" borderId="0" xfId="3" applyFont="1" applyFill="1" applyAlignment="1">
      <alignment horizontal="right" shrinkToFit="1"/>
    </xf>
    <xf numFmtId="0" fontId="42" fillId="4" borderId="43" xfId="3" applyFont="1" applyFill="1" applyBorder="1" applyAlignment="1">
      <alignment horizontal="left" shrinkToFit="1"/>
    </xf>
    <xf numFmtId="0" fontId="42" fillId="4" borderId="14" xfId="3" applyFont="1" applyFill="1" applyBorder="1" applyAlignment="1">
      <alignment horizontal="left" shrinkToFit="1"/>
    </xf>
    <xf numFmtId="0" fontId="42" fillId="4" borderId="45" xfId="3" applyFont="1" applyFill="1" applyBorder="1" applyAlignment="1">
      <alignment horizontal="center" shrinkToFit="1"/>
    </xf>
    <xf numFmtId="0" fontId="42" fillId="4" borderId="14" xfId="3" applyFont="1" applyFill="1" applyBorder="1" applyAlignment="1">
      <alignment horizontal="center" shrinkToFit="1"/>
    </xf>
    <xf numFmtId="0" fontId="42" fillId="4" borderId="43" xfId="3" applyFont="1" applyFill="1" applyBorder="1" applyAlignment="1">
      <alignment horizontal="center" shrinkToFit="1"/>
    </xf>
    <xf numFmtId="0" fontId="42" fillId="4" borderId="0" xfId="3" applyFont="1" applyFill="1" applyAlignment="1">
      <alignment horizontal="center" vertical="top" shrinkToFit="1"/>
    </xf>
    <xf numFmtId="14" fontId="42" fillId="4" borderId="43" xfId="3" applyNumberFormat="1" applyFont="1" applyFill="1" applyBorder="1" applyAlignment="1">
      <alignment horizontal="center" shrinkToFit="1"/>
    </xf>
    <xf numFmtId="176" fontId="42" fillId="4" borderId="0" xfId="3" applyNumberFormat="1" applyFont="1" applyFill="1" applyAlignment="1">
      <alignment horizontal="center" shrinkToFit="1"/>
    </xf>
    <xf numFmtId="0" fontId="42" fillId="4" borderId="0" xfId="3" applyFont="1" applyFill="1" applyAlignment="1">
      <alignment horizontal="center" shrinkToFit="1"/>
    </xf>
    <xf numFmtId="0" fontId="42" fillId="4" borderId="0" xfId="3" applyFont="1" applyFill="1" applyAlignment="1">
      <alignment horizontal="left" shrinkToFit="1"/>
    </xf>
    <xf numFmtId="0" fontId="47" fillId="4" borderId="0" xfId="3" applyFont="1" applyFill="1" applyAlignment="1">
      <alignment horizontal="center" shrinkToFit="1"/>
    </xf>
    <xf numFmtId="0" fontId="45" fillId="4" borderId="0" xfId="3" applyFont="1" applyFill="1" applyAlignment="1">
      <alignment horizontal="left" vertical="center" wrapText="1" shrinkToFit="1"/>
    </xf>
    <xf numFmtId="0" fontId="35" fillId="0" borderId="15"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0" xfId="0" applyFont="1" applyAlignment="1">
      <alignment horizontal="center" vertical="center" wrapText="1"/>
    </xf>
    <xf numFmtId="0" fontId="35" fillId="0" borderId="1"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8" xfId="0" applyFont="1" applyBorder="1" applyAlignment="1">
      <alignment horizontal="center" vertical="center" wrapText="1"/>
    </xf>
  </cellXfs>
  <cellStyles count="47">
    <cellStyle name="20% - アクセント 1" xfId="21" builtinId="30" customBuiltin="1"/>
    <cellStyle name="20% - アクセント 2" xfId="25" builtinId="34" customBuiltin="1"/>
    <cellStyle name="20% - アクセント 3" xfId="29" builtinId="38" customBuiltin="1"/>
    <cellStyle name="20% - アクセント 4" xfId="33" builtinId="42" customBuiltin="1"/>
    <cellStyle name="20% - アクセント 5" xfId="37" builtinId="46" customBuiltin="1"/>
    <cellStyle name="20% - アクセント 6" xfId="41" builtinId="50" customBuiltin="1"/>
    <cellStyle name="40% - アクセント 1" xfId="22" builtinId="31" customBuiltin="1"/>
    <cellStyle name="40% - アクセント 2" xfId="26" builtinId="35" customBuiltin="1"/>
    <cellStyle name="40% - アクセント 3" xfId="30" builtinId="39" customBuiltin="1"/>
    <cellStyle name="40% - アクセント 4" xfId="34" builtinId="43" customBuiltin="1"/>
    <cellStyle name="40% - アクセント 5" xfId="38" builtinId="47" customBuiltin="1"/>
    <cellStyle name="40% - アクセント 6" xfId="42" builtinId="51" customBuiltin="1"/>
    <cellStyle name="60% - アクセント 1" xfId="23" builtinId="32" customBuiltin="1"/>
    <cellStyle name="60% - アクセント 2" xfId="27" builtinId="36" customBuiltin="1"/>
    <cellStyle name="60% - アクセント 3" xfId="31" builtinId="40" customBuiltin="1"/>
    <cellStyle name="60% - アクセント 4" xfId="35" builtinId="44" customBuiltin="1"/>
    <cellStyle name="60% - アクセント 5" xfId="39" builtinId="48" customBuiltin="1"/>
    <cellStyle name="60% - アクセント 6" xfId="43" builtinId="52" customBuiltin="1"/>
    <cellStyle name="アクセント 1" xfId="20" builtinId="29" customBuiltin="1"/>
    <cellStyle name="アクセント 2" xfId="24" builtinId="33" customBuiltin="1"/>
    <cellStyle name="アクセント 3" xfId="28" builtinId="37" customBuiltin="1"/>
    <cellStyle name="アクセント 4" xfId="32" builtinId="41" customBuiltin="1"/>
    <cellStyle name="アクセント 5" xfId="36" builtinId="45" customBuiltin="1"/>
    <cellStyle name="アクセント 6" xfId="40" builtinId="49" customBuiltin="1"/>
    <cellStyle name="タイトル" xfId="4" builtinId="15" customBuiltin="1"/>
    <cellStyle name="チェック セル" xfId="16" builtinId="23" customBuiltin="1"/>
    <cellStyle name="どちらでもない" xfId="11" builtinId="28" customBuiltin="1"/>
    <cellStyle name="ハイパーリンク" xfId="46" builtinId="8"/>
    <cellStyle name="メモ 2" xfId="45" xr:uid="{00000000-0005-0000-0000-00001C000000}"/>
    <cellStyle name="リンク セル" xfId="15" builtinId="24" customBuiltin="1"/>
    <cellStyle name="悪い" xfId="10" builtinId="27" customBuiltin="1"/>
    <cellStyle name="計算" xfId="14" builtinId="22" customBuiltin="1"/>
    <cellStyle name="警告文" xfId="17" builtinId="11" customBuiltin="1"/>
    <cellStyle name="見出し 1" xfId="5" builtinId="16" customBuiltin="1"/>
    <cellStyle name="見出し 2" xfId="6" builtinId="17" customBuiltin="1"/>
    <cellStyle name="見出し 3" xfId="7" builtinId="18" customBuiltin="1"/>
    <cellStyle name="見出し 4" xfId="8" builtinId="19" customBuiltin="1"/>
    <cellStyle name="集計" xfId="19" builtinId="25" customBuiltin="1"/>
    <cellStyle name="出力" xfId="13" builtinId="21" customBuiltin="1"/>
    <cellStyle name="説明文" xfId="18" builtinId="53" customBuiltin="1"/>
    <cellStyle name="入力" xfId="12" builtinId="20" customBuiltin="1"/>
    <cellStyle name="標準" xfId="0" builtinId="0"/>
    <cellStyle name="標準 2" xfId="3" xr:uid="{00000000-0005-0000-0000-00002A000000}"/>
    <cellStyle name="標準 3" xfId="44" xr:uid="{00000000-0005-0000-0000-00002B000000}"/>
    <cellStyle name="標準_学校番号一覧" xfId="2" xr:uid="{00000000-0005-0000-0000-00002C000000}"/>
    <cellStyle name="標準_学校番号一覧_1" xfId="1" xr:uid="{00000000-0005-0000-0000-00002D000000}"/>
    <cellStyle name="良い" xfId="9"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8283</xdr:colOff>
      <xdr:row>18</xdr:row>
      <xdr:rowOff>99392</xdr:rowOff>
    </xdr:from>
    <xdr:to>
      <xdr:col>10</xdr:col>
      <xdr:colOff>607133</xdr:colOff>
      <xdr:row>20</xdr:row>
      <xdr:rowOff>86254</xdr:rowOff>
    </xdr:to>
    <xdr:pic>
      <xdr:nvPicPr>
        <xdr:cNvPr id="70" name="図 69">
          <a:extLst>
            <a:ext uri="{FF2B5EF4-FFF2-40B4-BE49-F238E27FC236}">
              <a16:creationId xmlns:a16="http://schemas.microsoft.com/office/drawing/2014/main" id="{00000000-0008-0000-0000-000046000000}"/>
            </a:ext>
          </a:extLst>
        </xdr:cNvPr>
        <xdr:cNvPicPr>
          <a:picLocks noChangeAspect="1"/>
        </xdr:cNvPicPr>
      </xdr:nvPicPr>
      <xdr:blipFill rotWithShape="1">
        <a:blip xmlns:r="http://schemas.openxmlformats.org/officeDocument/2006/relationships" r:embed="rId1"/>
        <a:srcRect l="7611" t="92156" r="45714" b="4029"/>
        <a:stretch/>
      </xdr:blipFill>
      <xdr:spPr>
        <a:xfrm>
          <a:off x="8283" y="3230218"/>
          <a:ext cx="7549615" cy="334732"/>
        </a:xfrm>
        <a:prstGeom prst="rect">
          <a:avLst/>
        </a:prstGeom>
      </xdr:spPr>
    </xdr:pic>
    <xdr:clientData/>
  </xdr:twoCellAnchor>
  <xdr:twoCellAnchor editAs="oneCell">
    <xdr:from>
      <xdr:col>0</xdr:col>
      <xdr:colOff>171449</xdr:colOff>
      <xdr:row>26</xdr:row>
      <xdr:rowOff>104775</xdr:rowOff>
    </xdr:from>
    <xdr:to>
      <xdr:col>11</xdr:col>
      <xdr:colOff>149800</xdr:colOff>
      <xdr:row>48</xdr:row>
      <xdr:rowOff>85725</xdr:rowOff>
    </xdr:to>
    <xdr:pic>
      <xdr:nvPicPr>
        <xdr:cNvPr id="32" name="図 31">
          <a:extLst>
            <a:ext uri="{FF2B5EF4-FFF2-40B4-BE49-F238E27FC236}">
              <a16:creationId xmlns:a16="http://schemas.microsoft.com/office/drawing/2014/main" id="{00000000-0008-0000-0000-000020000000}"/>
            </a:ext>
          </a:extLst>
        </xdr:cNvPr>
        <xdr:cNvPicPr>
          <a:picLocks noChangeAspect="1"/>
        </xdr:cNvPicPr>
      </xdr:nvPicPr>
      <xdr:blipFill rotWithShape="1">
        <a:blip xmlns:r="http://schemas.openxmlformats.org/officeDocument/2006/relationships" r:embed="rId2"/>
        <a:srcRect l="1307" t="14940" r="69200" b="57661"/>
        <a:stretch/>
      </xdr:blipFill>
      <xdr:spPr>
        <a:xfrm>
          <a:off x="171449" y="4562475"/>
          <a:ext cx="7522151" cy="3752850"/>
        </a:xfrm>
        <a:prstGeom prst="rect">
          <a:avLst/>
        </a:prstGeom>
      </xdr:spPr>
    </xdr:pic>
    <xdr:clientData/>
  </xdr:twoCellAnchor>
  <xdr:twoCellAnchor>
    <xdr:from>
      <xdr:col>0</xdr:col>
      <xdr:colOff>145675</xdr:colOff>
      <xdr:row>0</xdr:row>
      <xdr:rowOff>145675</xdr:rowOff>
    </xdr:from>
    <xdr:to>
      <xdr:col>9</xdr:col>
      <xdr:colOff>201706</xdr:colOff>
      <xdr:row>11</xdr:row>
      <xdr:rowOff>6569</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45675" y="145675"/>
          <a:ext cx="6204583" cy="1739618"/>
        </a:xfrm>
        <a:prstGeom prst="rect">
          <a:avLst/>
        </a:prstGeom>
        <a:ln/>
      </xdr:spPr>
      <xdr:style>
        <a:lnRef idx="1">
          <a:schemeClr val="accent5"/>
        </a:lnRef>
        <a:fillRef idx="3">
          <a:schemeClr val="accent5"/>
        </a:fillRef>
        <a:effectRef idx="2">
          <a:schemeClr val="accent5"/>
        </a:effectRef>
        <a:fontRef idx="minor">
          <a:schemeClr val="lt1"/>
        </a:fontRef>
      </xdr:style>
      <xdr:txBody>
        <a:bodyPr vertOverflow="clip" horzOverflow="clip" wrap="square" rtlCol="0" anchor="t"/>
        <a:lstStyle/>
        <a:p>
          <a:r>
            <a:rPr kumimoji="1" lang="ja-JP" altLang="en-US" sz="1400"/>
            <a:t>申込書類作成の流れはつぎのとおりとなっています。</a:t>
          </a:r>
          <a:br>
            <a:rPr kumimoji="1" lang="en-US" altLang="ja-JP" sz="1400"/>
          </a:br>
          <a:r>
            <a:rPr kumimoji="1" lang="en-US" altLang="ja-JP" sz="1400">
              <a:solidFill>
                <a:srgbClr val="FFC000"/>
              </a:solidFill>
            </a:rPr>
            <a:t>※</a:t>
          </a:r>
          <a:r>
            <a:rPr kumimoji="1" lang="ja-JP" altLang="en-US" sz="1400">
              <a:solidFill>
                <a:srgbClr val="FFC000"/>
              </a:solidFill>
            </a:rPr>
            <a:t>令和</a:t>
          </a:r>
          <a:r>
            <a:rPr kumimoji="1" lang="en-US" altLang="ja-JP" sz="1400">
              <a:solidFill>
                <a:srgbClr val="FFC000"/>
              </a:solidFill>
            </a:rPr>
            <a:t>3</a:t>
          </a:r>
          <a:r>
            <a:rPr kumimoji="1" lang="ja-JP" altLang="en-US" sz="1400">
              <a:solidFill>
                <a:srgbClr val="FFC000"/>
              </a:solidFill>
            </a:rPr>
            <a:t>年度より加盟申請書の書式が変更になりました。</a:t>
          </a:r>
          <a:endParaRPr kumimoji="1" lang="en-US" altLang="ja-JP" sz="1400">
            <a:solidFill>
              <a:srgbClr val="FFC000"/>
            </a:solidFill>
          </a:endParaRPr>
        </a:p>
        <a:p>
          <a:r>
            <a:rPr kumimoji="1" lang="ja-JP" altLang="en-US" sz="1400"/>
            <a:t>１．競技参加申込書を作成する。</a:t>
          </a:r>
          <a:endParaRPr kumimoji="1" lang="en-US" altLang="ja-JP" sz="1400"/>
        </a:p>
        <a:p>
          <a:r>
            <a:rPr kumimoji="1" lang="ja-JP" altLang="en-US" sz="1400"/>
            <a:t>２．加盟申請書（その１）を作成する。</a:t>
          </a:r>
          <a:endParaRPr kumimoji="1" lang="en-US" altLang="ja-JP" sz="1400"/>
        </a:p>
        <a:p>
          <a:r>
            <a:rPr kumimoji="1" lang="ja-JP" altLang="en-US" sz="1400"/>
            <a:t>３．データを</a:t>
          </a:r>
          <a:r>
            <a:rPr kumimoji="1" lang="ja-JP" altLang="en-US" sz="1400">
              <a:solidFill>
                <a:srgbClr val="FFC000"/>
              </a:solidFill>
            </a:rPr>
            <a:t>「学校番号（半角英数）</a:t>
          </a:r>
          <a:r>
            <a:rPr kumimoji="1" lang="en-US" altLang="ja-JP" sz="1400">
              <a:solidFill>
                <a:srgbClr val="FFC000"/>
              </a:solidFill>
            </a:rPr>
            <a:t>_</a:t>
          </a:r>
          <a:r>
            <a:rPr kumimoji="1" lang="ja-JP" altLang="en-US" sz="1400">
              <a:solidFill>
                <a:srgbClr val="FFC000"/>
              </a:solidFill>
            </a:rPr>
            <a:t>学校名</a:t>
          </a:r>
          <a:r>
            <a:rPr kumimoji="1" lang="ja-JP" altLang="en-US" sz="1400"/>
            <a:t>」で保存し</a:t>
          </a:r>
          <a:r>
            <a:rPr kumimoji="1" lang="en-US" altLang="ja-JP" sz="1400"/>
            <a:t>boxing@open.ed.jp</a:t>
          </a:r>
          <a:r>
            <a:rPr kumimoji="1" lang="ja-JP" altLang="en-US" sz="1400"/>
            <a:t>に送る。</a:t>
          </a:r>
          <a:endParaRPr kumimoji="1" lang="en-US" altLang="ja-JP" sz="1400"/>
        </a:p>
        <a:p>
          <a:r>
            <a:rPr kumimoji="1" lang="ja-JP" altLang="en-US" sz="1400"/>
            <a:t>　　　例　</a:t>
          </a:r>
          <a:r>
            <a:rPr kumimoji="1" lang="en-US" altLang="ja-JP" sz="1400"/>
            <a:t>99_ </a:t>
          </a:r>
          <a:r>
            <a:rPr kumimoji="1" lang="ja-JP" altLang="en-US" sz="1400"/>
            <a:t>００高校</a:t>
          </a:r>
          <a:endParaRPr kumimoji="1" lang="en-US" altLang="ja-JP" sz="1400"/>
        </a:p>
        <a:p>
          <a:r>
            <a:rPr kumimoji="1" lang="ja-JP" altLang="en-US" sz="1400"/>
            <a:t>４．競技参加申込書を</a:t>
          </a:r>
          <a:r>
            <a:rPr kumimoji="1" lang="en-US" altLang="ja-JP" sz="1400"/>
            <a:t>2</a:t>
          </a:r>
          <a:r>
            <a:rPr kumimoji="1" lang="ja-JP" altLang="en-US" sz="1400"/>
            <a:t>部印刷し校長印を押して高体連へ提出</a:t>
          </a:r>
          <a:endParaRPr kumimoji="1" lang="en-US" altLang="ja-JP" sz="1400"/>
        </a:p>
        <a:p>
          <a:r>
            <a:rPr kumimoji="1" lang="ja-JP" altLang="en-US" sz="1400"/>
            <a:t>５．加盟申請書を印刷し校長印を押して監督会議時に提出</a:t>
          </a:r>
        </a:p>
      </xdr:txBody>
    </xdr:sp>
    <xdr:clientData/>
  </xdr:twoCellAnchor>
  <xdr:twoCellAnchor>
    <xdr:from>
      <xdr:col>0</xdr:col>
      <xdr:colOff>45983</xdr:colOff>
      <xdr:row>12</xdr:row>
      <xdr:rowOff>111673</xdr:rowOff>
    </xdr:from>
    <xdr:to>
      <xdr:col>4</xdr:col>
      <xdr:colOff>210207</xdr:colOff>
      <xdr:row>14</xdr:row>
      <xdr:rowOff>85398</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45983" y="2161190"/>
          <a:ext cx="2896914" cy="315311"/>
        </a:xfrm>
        <a:prstGeom prst="rect">
          <a:avLst/>
        </a:prstGeom>
        <a:ln>
          <a:solidFill>
            <a:srgbClr val="0070C0"/>
          </a:solidFill>
        </a:ln>
      </xdr:spPr>
      <xdr:style>
        <a:lnRef idx="3">
          <a:schemeClr val="lt1"/>
        </a:lnRef>
        <a:fillRef idx="1">
          <a:schemeClr val="accent2"/>
        </a:fillRef>
        <a:effectRef idx="1">
          <a:schemeClr val="accent2"/>
        </a:effectRef>
        <a:fontRef idx="minor">
          <a:schemeClr val="lt1"/>
        </a:fontRef>
      </xdr:style>
      <xdr:txBody>
        <a:bodyPr vertOverflow="clip" horzOverflow="clip" wrap="square" rtlCol="0" anchor="t"/>
        <a:lstStyle/>
        <a:p>
          <a:r>
            <a:rPr kumimoji="1" lang="ja-JP" altLang="en-US" sz="1100"/>
            <a:t>１．競技参加申込書を作成する。</a:t>
          </a:r>
        </a:p>
      </xdr:txBody>
    </xdr:sp>
    <xdr:clientData/>
  </xdr:twoCellAnchor>
  <xdr:twoCellAnchor>
    <xdr:from>
      <xdr:col>0</xdr:col>
      <xdr:colOff>86710</xdr:colOff>
      <xdr:row>14</xdr:row>
      <xdr:rowOff>139263</xdr:rowOff>
    </xdr:from>
    <xdr:to>
      <xdr:col>4</xdr:col>
      <xdr:colOff>617482</xdr:colOff>
      <xdr:row>16</xdr:row>
      <xdr:rowOff>112987</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86710" y="2530366"/>
          <a:ext cx="3263462" cy="315311"/>
        </a:xfrm>
        <a:prstGeom prst="rect">
          <a:avLst/>
        </a:prstGeom>
        <a:ln/>
      </xdr:spPr>
      <xdr:style>
        <a:lnRef idx="3">
          <a:schemeClr val="lt1"/>
        </a:lnRef>
        <a:fillRef idx="1">
          <a:schemeClr val="accent2"/>
        </a:fillRef>
        <a:effectRef idx="1">
          <a:schemeClr val="accent2"/>
        </a:effectRef>
        <a:fontRef idx="minor">
          <a:schemeClr val="lt1"/>
        </a:fontRef>
      </xdr:style>
      <xdr:txBody>
        <a:bodyPr vertOverflow="clip" horzOverflow="clip" wrap="square" rtlCol="0" anchor="t"/>
        <a:lstStyle/>
        <a:p>
          <a:r>
            <a:rPr kumimoji="1" lang="ja-JP" altLang="en-US" sz="1100"/>
            <a:t>　①画面下の「競技参加申込書」のタブを選択します。</a:t>
          </a:r>
        </a:p>
      </xdr:txBody>
    </xdr:sp>
    <xdr:clientData/>
  </xdr:twoCellAnchor>
  <xdr:twoCellAnchor>
    <xdr:from>
      <xdr:col>2</xdr:col>
      <xdr:colOff>295604</xdr:colOff>
      <xdr:row>16</xdr:row>
      <xdr:rowOff>131379</xdr:rowOff>
    </xdr:from>
    <xdr:to>
      <xdr:col>2</xdr:col>
      <xdr:colOff>604346</xdr:colOff>
      <xdr:row>18</xdr:row>
      <xdr:rowOff>137948</xdr:rowOff>
    </xdr:to>
    <xdr:sp macro="" textlink="">
      <xdr:nvSpPr>
        <xdr:cNvPr id="12" name="矢印: 下 11">
          <a:extLst>
            <a:ext uri="{FF2B5EF4-FFF2-40B4-BE49-F238E27FC236}">
              <a16:creationId xmlns:a16="http://schemas.microsoft.com/office/drawing/2014/main" id="{00000000-0008-0000-0000-00000C000000}"/>
            </a:ext>
          </a:extLst>
        </xdr:cNvPr>
        <xdr:cNvSpPr/>
      </xdr:nvSpPr>
      <xdr:spPr>
        <a:xfrm>
          <a:off x="1661949" y="2864069"/>
          <a:ext cx="308742" cy="348155"/>
        </a:xfrm>
        <a:prstGeom prst="down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512380</xdr:colOff>
      <xdr:row>18</xdr:row>
      <xdr:rowOff>85396</xdr:rowOff>
    </xdr:from>
    <xdr:to>
      <xdr:col>3</xdr:col>
      <xdr:colOff>335017</xdr:colOff>
      <xdr:row>20</xdr:row>
      <xdr:rowOff>118241</xdr:rowOff>
    </xdr:to>
    <xdr:sp macro="" textlink="">
      <xdr:nvSpPr>
        <xdr:cNvPr id="13" name="四角形: 角を丸くする 12">
          <a:extLst>
            <a:ext uri="{FF2B5EF4-FFF2-40B4-BE49-F238E27FC236}">
              <a16:creationId xmlns:a16="http://schemas.microsoft.com/office/drawing/2014/main" id="{00000000-0008-0000-0000-00000D000000}"/>
            </a:ext>
          </a:extLst>
        </xdr:cNvPr>
        <xdr:cNvSpPr/>
      </xdr:nvSpPr>
      <xdr:spPr>
        <a:xfrm>
          <a:off x="1195552" y="3159672"/>
          <a:ext cx="1188982" cy="374431"/>
        </a:xfrm>
        <a:prstGeom prst="roundRect">
          <a:avLst/>
        </a:prstGeom>
        <a:noFill/>
        <a:ln w="571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0</xdr:col>
      <xdr:colOff>197355</xdr:colOff>
      <xdr:row>22</xdr:row>
      <xdr:rowOff>115957</xdr:rowOff>
    </xdr:from>
    <xdr:to>
      <xdr:col>5</xdr:col>
      <xdr:colOff>44955</xdr:colOff>
      <xdr:row>24</xdr:row>
      <xdr:rowOff>86540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197355" y="3942522"/>
          <a:ext cx="3284883" cy="318453"/>
        </a:xfrm>
        <a:prstGeom prst="rect">
          <a:avLst/>
        </a:prstGeom>
        <a:ln/>
      </xdr:spPr>
      <xdr:style>
        <a:lnRef idx="3">
          <a:schemeClr val="lt1"/>
        </a:lnRef>
        <a:fillRef idx="1">
          <a:schemeClr val="accent2"/>
        </a:fillRef>
        <a:effectRef idx="1">
          <a:schemeClr val="accent2"/>
        </a:effectRef>
        <a:fontRef idx="minor">
          <a:schemeClr val="lt1"/>
        </a:fontRef>
      </xdr:style>
      <xdr:txBody>
        <a:bodyPr vertOverflow="clip" horzOverflow="clip" wrap="square" rtlCol="0" anchor="t"/>
        <a:lstStyle/>
        <a:p>
          <a:r>
            <a:rPr kumimoji="1" lang="ja-JP" altLang="en-US" sz="1100"/>
            <a:t>　②学校番号を入力します。</a:t>
          </a:r>
        </a:p>
      </xdr:txBody>
    </xdr:sp>
    <xdr:clientData/>
  </xdr:twoCellAnchor>
  <xdr:twoCellAnchor>
    <xdr:from>
      <xdr:col>4</xdr:col>
      <xdr:colOff>95250</xdr:colOff>
      <xdr:row>24</xdr:row>
      <xdr:rowOff>40821</xdr:rowOff>
    </xdr:from>
    <xdr:to>
      <xdr:col>8</xdr:col>
      <xdr:colOff>163286</xdr:colOff>
      <xdr:row>27</xdr:row>
      <xdr:rowOff>81643</xdr:rowOff>
    </xdr:to>
    <xdr:cxnSp macro="">
      <xdr:nvCxnSpPr>
        <xdr:cNvPr id="17" name="直線矢印コネクタ 16">
          <a:extLst>
            <a:ext uri="{FF2B5EF4-FFF2-40B4-BE49-F238E27FC236}">
              <a16:creationId xmlns:a16="http://schemas.microsoft.com/office/drawing/2014/main" id="{00000000-0008-0000-0000-000011000000}"/>
            </a:ext>
          </a:extLst>
        </xdr:cNvPr>
        <xdr:cNvCxnSpPr/>
      </xdr:nvCxnSpPr>
      <xdr:spPr>
        <a:xfrm>
          <a:off x="2816679" y="4286250"/>
          <a:ext cx="2789464" cy="57150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204107</xdr:colOff>
      <xdr:row>27</xdr:row>
      <xdr:rowOff>27215</xdr:rowOff>
    </xdr:from>
    <xdr:to>
      <xdr:col>10</xdr:col>
      <xdr:colOff>653143</xdr:colOff>
      <xdr:row>29</xdr:row>
      <xdr:rowOff>60060</xdr:rowOff>
    </xdr:to>
    <xdr:sp macro="" textlink="">
      <xdr:nvSpPr>
        <xdr:cNvPr id="18" name="四角形: 角を丸くする 17">
          <a:extLst>
            <a:ext uri="{FF2B5EF4-FFF2-40B4-BE49-F238E27FC236}">
              <a16:creationId xmlns:a16="http://schemas.microsoft.com/office/drawing/2014/main" id="{00000000-0008-0000-0000-000012000000}"/>
            </a:ext>
          </a:extLst>
        </xdr:cNvPr>
        <xdr:cNvSpPr/>
      </xdr:nvSpPr>
      <xdr:spPr>
        <a:xfrm>
          <a:off x="5646964" y="4803322"/>
          <a:ext cx="1809750" cy="386631"/>
        </a:xfrm>
        <a:prstGeom prst="roundRect">
          <a:avLst/>
        </a:prstGeom>
        <a:noFill/>
        <a:ln w="571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0</xdr:col>
      <xdr:colOff>465712</xdr:colOff>
      <xdr:row>40</xdr:row>
      <xdr:rowOff>28162</xdr:rowOff>
    </xdr:from>
    <xdr:to>
      <xdr:col>5</xdr:col>
      <xdr:colOff>313312</xdr:colOff>
      <xdr:row>43</xdr:row>
      <xdr:rowOff>91109</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465712" y="6985553"/>
          <a:ext cx="3284883" cy="584752"/>
        </a:xfrm>
        <a:prstGeom prst="rect">
          <a:avLst/>
        </a:prstGeom>
        <a:ln/>
      </xdr:spPr>
      <xdr:style>
        <a:lnRef idx="3">
          <a:schemeClr val="lt1"/>
        </a:lnRef>
        <a:fillRef idx="1">
          <a:schemeClr val="accent2"/>
        </a:fillRef>
        <a:effectRef idx="1">
          <a:schemeClr val="accent2"/>
        </a:effectRef>
        <a:fontRef idx="minor">
          <a:schemeClr val="lt1"/>
        </a:fontRef>
      </xdr:style>
      <xdr:txBody>
        <a:bodyPr vertOverflow="clip" horzOverflow="clip" wrap="square" rtlCol="0" anchor="t"/>
        <a:lstStyle/>
        <a:p>
          <a:r>
            <a:rPr kumimoji="1" lang="ja-JP" altLang="en-US" sz="1100"/>
            <a:t>　③監督名と携帯番号を入力し、監督が職員なのか外部コーチなのか選択します。</a:t>
          </a:r>
          <a:endParaRPr kumimoji="1" lang="en-US" altLang="ja-JP" sz="1100"/>
        </a:p>
        <a:p>
          <a:r>
            <a:rPr kumimoji="1" lang="ja-JP" altLang="en-US" sz="1100"/>
            <a:t>。</a:t>
          </a:r>
        </a:p>
      </xdr:txBody>
    </xdr:sp>
    <xdr:clientData/>
  </xdr:twoCellAnchor>
  <xdr:twoCellAnchor>
    <xdr:from>
      <xdr:col>2</xdr:col>
      <xdr:colOff>530087</xdr:colOff>
      <xdr:row>37</xdr:row>
      <xdr:rowOff>33131</xdr:rowOff>
    </xdr:from>
    <xdr:to>
      <xdr:col>3</xdr:col>
      <xdr:colOff>45784</xdr:colOff>
      <xdr:row>40</xdr:row>
      <xdr:rowOff>28162</xdr:rowOff>
    </xdr:to>
    <xdr:cxnSp macro="">
      <xdr:nvCxnSpPr>
        <xdr:cNvPr id="20" name="直線矢印コネクタ 19">
          <a:extLst>
            <a:ext uri="{FF2B5EF4-FFF2-40B4-BE49-F238E27FC236}">
              <a16:creationId xmlns:a16="http://schemas.microsoft.com/office/drawing/2014/main" id="{00000000-0008-0000-0000-000014000000}"/>
            </a:ext>
          </a:extLst>
        </xdr:cNvPr>
        <xdr:cNvCxnSpPr>
          <a:stCxn id="19" idx="0"/>
        </xdr:cNvCxnSpPr>
      </xdr:nvCxnSpPr>
      <xdr:spPr>
        <a:xfrm flipH="1" flipV="1">
          <a:off x="1905000" y="6468718"/>
          <a:ext cx="203154" cy="516835"/>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289035</xdr:colOff>
      <xdr:row>32</xdr:row>
      <xdr:rowOff>98800</xdr:rowOff>
    </xdr:from>
    <xdr:to>
      <xdr:col>4</xdr:col>
      <xdr:colOff>107675</xdr:colOff>
      <xdr:row>37</xdr:row>
      <xdr:rowOff>74543</xdr:rowOff>
    </xdr:to>
    <xdr:sp macro="" textlink="">
      <xdr:nvSpPr>
        <xdr:cNvPr id="24" name="四角形: 角を丸くする 23">
          <a:extLst>
            <a:ext uri="{FF2B5EF4-FFF2-40B4-BE49-F238E27FC236}">
              <a16:creationId xmlns:a16="http://schemas.microsoft.com/office/drawing/2014/main" id="{00000000-0008-0000-0000-000018000000}"/>
            </a:ext>
          </a:extLst>
        </xdr:cNvPr>
        <xdr:cNvSpPr/>
      </xdr:nvSpPr>
      <xdr:spPr>
        <a:xfrm>
          <a:off x="289035" y="5564179"/>
          <a:ext cx="2551330" cy="829709"/>
        </a:xfrm>
        <a:prstGeom prst="roundRect">
          <a:avLst/>
        </a:prstGeom>
        <a:noFill/>
        <a:ln w="571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4</xdr:col>
      <xdr:colOff>634678</xdr:colOff>
      <xdr:row>43</xdr:row>
      <xdr:rowOff>48039</xdr:rowOff>
    </xdr:from>
    <xdr:to>
      <xdr:col>9</xdr:col>
      <xdr:colOff>242633</xdr:colOff>
      <xdr:row>46</xdr:row>
      <xdr:rowOff>110987</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3384504" y="7527235"/>
          <a:ext cx="3045238" cy="584752"/>
        </a:xfrm>
        <a:prstGeom prst="rect">
          <a:avLst/>
        </a:prstGeom>
        <a:ln/>
      </xdr:spPr>
      <xdr:style>
        <a:lnRef idx="3">
          <a:schemeClr val="lt1"/>
        </a:lnRef>
        <a:fillRef idx="1">
          <a:schemeClr val="accent2"/>
        </a:fillRef>
        <a:effectRef idx="1">
          <a:schemeClr val="accent2"/>
        </a:effectRef>
        <a:fontRef idx="minor">
          <a:schemeClr val="lt1"/>
        </a:fontRef>
      </xdr:style>
      <xdr:txBody>
        <a:bodyPr vertOverflow="clip" horzOverflow="clip" wrap="square" rtlCol="0" anchor="t"/>
        <a:lstStyle/>
        <a:p>
          <a:r>
            <a:rPr kumimoji="1" lang="ja-JP" altLang="en-US" sz="1100"/>
            <a:t>　③引率者名と携帯番号を入力します。</a:t>
          </a:r>
        </a:p>
      </xdr:txBody>
    </xdr:sp>
    <xdr:clientData/>
  </xdr:twoCellAnchor>
  <xdr:twoCellAnchor>
    <xdr:from>
      <xdr:col>6</xdr:col>
      <xdr:colOff>508552</xdr:colOff>
      <xdr:row>37</xdr:row>
      <xdr:rowOff>36445</xdr:rowOff>
    </xdr:from>
    <xdr:to>
      <xdr:col>7</xdr:col>
      <xdr:colOff>94927</xdr:colOff>
      <xdr:row>43</xdr:row>
      <xdr:rowOff>48039</xdr:rowOff>
    </xdr:to>
    <xdr:cxnSp macro="">
      <xdr:nvCxnSpPr>
        <xdr:cNvPr id="27" name="直線矢印コネクタ 26">
          <a:extLst>
            <a:ext uri="{FF2B5EF4-FFF2-40B4-BE49-F238E27FC236}">
              <a16:creationId xmlns:a16="http://schemas.microsoft.com/office/drawing/2014/main" id="{00000000-0008-0000-0000-00001B000000}"/>
            </a:ext>
          </a:extLst>
        </xdr:cNvPr>
        <xdr:cNvCxnSpPr>
          <a:stCxn id="26" idx="0"/>
        </xdr:cNvCxnSpPr>
      </xdr:nvCxnSpPr>
      <xdr:spPr>
        <a:xfrm flipH="1" flipV="1">
          <a:off x="4633291" y="6472032"/>
          <a:ext cx="273832" cy="105520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124810</xdr:colOff>
      <xdr:row>32</xdr:row>
      <xdr:rowOff>102113</xdr:rowOff>
    </xdr:from>
    <xdr:to>
      <xdr:col>7</xdr:col>
      <xdr:colOff>621195</xdr:colOff>
      <xdr:row>37</xdr:row>
      <xdr:rowOff>77856</xdr:rowOff>
    </xdr:to>
    <xdr:sp macro="" textlink="">
      <xdr:nvSpPr>
        <xdr:cNvPr id="28" name="四角形: 角を丸くする 27">
          <a:extLst>
            <a:ext uri="{FF2B5EF4-FFF2-40B4-BE49-F238E27FC236}">
              <a16:creationId xmlns:a16="http://schemas.microsoft.com/office/drawing/2014/main" id="{00000000-0008-0000-0000-00001C000000}"/>
            </a:ext>
          </a:extLst>
        </xdr:cNvPr>
        <xdr:cNvSpPr/>
      </xdr:nvSpPr>
      <xdr:spPr>
        <a:xfrm>
          <a:off x="2857500" y="5567492"/>
          <a:ext cx="2545902" cy="829709"/>
        </a:xfrm>
        <a:prstGeom prst="roundRect">
          <a:avLst/>
        </a:prstGeom>
        <a:noFill/>
        <a:ln w="571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9</xdr:col>
      <xdr:colOff>360001</xdr:colOff>
      <xdr:row>43</xdr:row>
      <xdr:rowOff>118130</xdr:rowOff>
    </xdr:from>
    <xdr:to>
      <xdr:col>14</xdr:col>
      <xdr:colOff>73158</xdr:colOff>
      <xdr:row>47</xdr:row>
      <xdr:rowOff>99052</xdr:rowOff>
    </xdr:to>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6532201" y="7490480"/>
          <a:ext cx="3142157" cy="666722"/>
        </a:xfrm>
        <a:prstGeom prst="rect">
          <a:avLst/>
        </a:prstGeom>
        <a:ln/>
      </xdr:spPr>
      <xdr:style>
        <a:lnRef idx="3">
          <a:schemeClr val="lt1"/>
        </a:lnRef>
        <a:fillRef idx="1">
          <a:schemeClr val="accent2"/>
        </a:fillRef>
        <a:effectRef idx="1">
          <a:schemeClr val="accent2"/>
        </a:effectRef>
        <a:fontRef idx="minor">
          <a:schemeClr val="lt1"/>
        </a:fontRef>
      </xdr:style>
      <xdr:txBody>
        <a:bodyPr vertOverflow="clip" horzOverflow="clip" wrap="square" rtlCol="0" anchor="t"/>
        <a:lstStyle/>
        <a:p>
          <a:r>
            <a:rPr kumimoji="1" lang="ja-JP" altLang="en-US" sz="1100"/>
            <a:t>④セカンドを入力し、職員・外部・生徒のどちらかを選択します。</a:t>
          </a:r>
        </a:p>
      </xdr:txBody>
    </xdr:sp>
    <xdr:clientData/>
  </xdr:twoCellAnchor>
  <xdr:twoCellAnchor>
    <xdr:from>
      <xdr:col>11</xdr:col>
      <xdr:colOff>0</xdr:colOff>
      <xdr:row>38</xdr:row>
      <xdr:rowOff>57150</xdr:rowOff>
    </xdr:from>
    <xdr:to>
      <xdr:col>11</xdr:col>
      <xdr:colOff>559480</xdr:colOff>
      <xdr:row>43</xdr:row>
      <xdr:rowOff>118130</xdr:rowOff>
    </xdr:to>
    <xdr:cxnSp macro="">
      <xdr:nvCxnSpPr>
        <xdr:cNvPr id="34" name="直線矢印コネクタ 33">
          <a:extLst>
            <a:ext uri="{FF2B5EF4-FFF2-40B4-BE49-F238E27FC236}">
              <a16:creationId xmlns:a16="http://schemas.microsoft.com/office/drawing/2014/main" id="{00000000-0008-0000-0000-000022000000}"/>
            </a:ext>
          </a:extLst>
        </xdr:cNvPr>
        <xdr:cNvCxnSpPr>
          <a:stCxn id="33" idx="0"/>
        </xdr:cNvCxnSpPr>
      </xdr:nvCxnSpPr>
      <xdr:spPr>
        <a:xfrm flipH="1" flipV="1">
          <a:off x="7543800" y="6572250"/>
          <a:ext cx="559480" cy="91823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624052</xdr:colOff>
      <xdr:row>32</xdr:row>
      <xdr:rowOff>152399</xdr:rowOff>
    </xdr:from>
    <xdr:to>
      <xdr:col>11</xdr:col>
      <xdr:colOff>180975</xdr:colOff>
      <xdr:row>38</xdr:row>
      <xdr:rowOff>85724</xdr:rowOff>
    </xdr:to>
    <xdr:sp macro="" textlink="">
      <xdr:nvSpPr>
        <xdr:cNvPr id="35" name="四角形: 角を丸くする 34">
          <a:extLst>
            <a:ext uri="{FF2B5EF4-FFF2-40B4-BE49-F238E27FC236}">
              <a16:creationId xmlns:a16="http://schemas.microsoft.com/office/drawing/2014/main" id="{00000000-0008-0000-0000-000023000000}"/>
            </a:ext>
          </a:extLst>
        </xdr:cNvPr>
        <xdr:cNvSpPr/>
      </xdr:nvSpPr>
      <xdr:spPr>
        <a:xfrm>
          <a:off x="5406259" y="5617778"/>
          <a:ext cx="2289613" cy="958084"/>
        </a:xfrm>
        <a:prstGeom prst="roundRect">
          <a:avLst/>
        </a:prstGeom>
        <a:noFill/>
        <a:ln w="571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editAs="oneCell">
    <xdr:from>
      <xdr:col>0</xdr:col>
      <xdr:colOff>342901</xdr:colOff>
      <xdr:row>53</xdr:row>
      <xdr:rowOff>9526</xdr:rowOff>
    </xdr:from>
    <xdr:to>
      <xdr:col>9</xdr:col>
      <xdr:colOff>57151</xdr:colOff>
      <xdr:row>58</xdr:row>
      <xdr:rowOff>123826</xdr:rowOff>
    </xdr:to>
    <xdr:pic>
      <xdr:nvPicPr>
        <xdr:cNvPr id="43" name="図 42">
          <a:extLst>
            <a:ext uri="{FF2B5EF4-FFF2-40B4-BE49-F238E27FC236}">
              <a16:creationId xmlns:a16="http://schemas.microsoft.com/office/drawing/2014/main" id="{00000000-0008-0000-0000-00002B000000}"/>
            </a:ext>
          </a:extLst>
        </xdr:cNvPr>
        <xdr:cNvPicPr>
          <a:picLocks noChangeAspect="1"/>
        </xdr:cNvPicPr>
      </xdr:nvPicPr>
      <xdr:blipFill rotWithShape="1">
        <a:blip xmlns:r="http://schemas.openxmlformats.org/officeDocument/2006/relationships" r:embed="rId2"/>
        <a:srcRect l="1307" t="29612" r="69200" b="61324"/>
        <a:stretch/>
      </xdr:blipFill>
      <xdr:spPr>
        <a:xfrm>
          <a:off x="342901" y="9096376"/>
          <a:ext cx="5886450" cy="971550"/>
        </a:xfrm>
        <a:prstGeom prst="rect">
          <a:avLst/>
        </a:prstGeom>
      </xdr:spPr>
    </xdr:pic>
    <xdr:clientData/>
  </xdr:twoCellAnchor>
  <xdr:twoCellAnchor editAs="oneCell">
    <xdr:from>
      <xdr:col>0</xdr:col>
      <xdr:colOff>495301</xdr:colOff>
      <xdr:row>71</xdr:row>
      <xdr:rowOff>95250</xdr:rowOff>
    </xdr:from>
    <xdr:to>
      <xdr:col>9</xdr:col>
      <xdr:colOff>323850</xdr:colOff>
      <xdr:row>78</xdr:row>
      <xdr:rowOff>6269</xdr:rowOff>
    </xdr:to>
    <xdr:pic>
      <xdr:nvPicPr>
        <xdr:cNvPr id="44" name="図 43">
          <a:extLst>
            <a:ext uri="{FF2B5EF4-FFF2-40B4-BE49-F238E27FC236}">
              <a16:creationId xmlns:a16="http://schemas.microsoft.com/office/drawing/2014/main" id="{00000000-0008-0000-0000-00002C000000}"/>
            </a:ext>
          </a:extLst>
        </xdr:cNvPr>
        <xdr:cNvPicPr>
          <a:picLocks noChangeAspect="1"/>
        </xdr:cNvPicPr>
      </xdr:nvPicPr>
      <xdr:blipFill rotWithShape="1">
        <a:blip xmlns:r="http://schemas.openxmlformats.org/officeDocument/2006/relationships" r:embed="rId2"/>
        <a:srcRect l="1120" t="86011" r="75352" b="5876"/>
        <a:stretch/>
      </xdr:blipFill>
      <xdr:spPr>
        <a:xfrm>
          <a:off x="495301" y="12268200"/>
          <a:ext cx="6000749" cy="1111169"/>
        </a:xfrm>
        <a:prstGeom prst="rect">
          <a:avLst/>
        </a:prstGeom>
      </xdr:spPr>
    </xdr:pic>
    <xdr:clientData/>
  </xdr:twoCellAnchor>
  <xdr:twoCellAnchor>
    <xdr:from>
      <xdr:col>2</xdr:col>
      <xdr:colOff>64725</xdr:colOff>
      <xdr:row>62</xdr:row>
      <xdr:rowOff>3831</xdr:rowOff>
    </xdr:from>
    <xdr:to>
      <xdr:col>9</xdr:col>
      <xdr:colOff>161925</xdr:colOff>
      <xdr:row>68</xdr:row>
      <xdr:rowOff>28575</xdr:rowOff>
    </xdr:to>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1436325" y="10633731"/>
          <a:ext cx="4897800" cy="1053444"/>
        </a:xfrm>
        <a:prstGeom prst="rect">
          <a:avLst/>
        </a:prstGeom>
        <a:ln/>
      </xdr:spPr>
      <xdr:style>
        <a:lnRef idx="3">
          <a:schemeClr val="lt1"/>
        </a:lnRef>
        <a:fillRef idx="1">
          <a:schemeClr val="accent2"/>
        </a:fillRef>
        <a:effectRef idx="1">
          <a:schemeClr val="accent2"/>
        </a:effectRef>
        <a:fontRef idx="minor">
          <a:schemeClr val="lt1"/>
        </a:fontRef>
      </xdr:style>
      <xdr:txBody>
        <a:bodyPr vertOverflow="clip" horzOverflow="clip" wrap="square" rtlCol="0" anchor="t"/>
        <a:lstStyle/>
        <a:p>
          <a:r>
            <a:rPr kumimoji="1" lang="ja-JP" altLang="en-US" sz="1100"/>
            <a:t>⑤各階級の出場者情報を入力していきます。</a:t>
          </a:r>
          <a:endParaRPr kumimoji="1" lang="en-US" altLang="ja-JP" sz="1100"/>
        </a:p>
        <a:p>
          <a:r>
            <a:rPr kumimoji="1" lang="ja-JP" altLang="en-US" sz="1100"/>
            <a:t>　生年月日は</a:t>
          </a:r>
          <a:r>
            <a:rPr kumimoji="1" lang="ja-JP" altLang="en-US" sz="1100">
              <a:solidFill>
                <a:schemeClr val="tx1"/>
              </a:solidFill>
            </a:rPr>
            <a:t>和暦</a:t>
          </a:r>
          <a:r>
            <a:rPr kumimoji="1" lang="ja-JP" altLang="en-US" sz="1100"/>
            <a:t>で入力してください。</a:t>
          </a:r>
          <a:endParaRPr kumimoji="1" lang="en-US" altLang="ja-JP" sz="1100"/>
        </a:p>
        <a:p>
          <a:r>
            <a:rPr kumimoji="1" lang="ja-JP" altLang="en-US" sz="1100"/>
            <a:t>　登録番号は選手手帳を確認して今年度の番号を入力してください。</a:t>
          </a:r>
          <a:endParaRPr kumimoji="1" lang="en-US" altLang="ja-JP" sz="1100"/>
        </a:p>
        <a:p>
          <a:r>
            <a:rPr kumimoji="1" lang="ja-JP" altLang="en-US" sz="1100"/>
            <a:t>　未登録の場合は備考の□をクリックして☑マークを入れてください。</a:t>
          </a:r>
          <a:endParaRPr kumimoji="1" lang="en-US" altLang="ja-JP" sz="1100"/>
        </a:p>
        <a:p>
          <a:r>
            <a:rPr kumimoji="1" lang="ja-JP" altLang="en-US" sz="1100"/>
            <a:t>　各階級</a:t>
          </a:r>
          <a:r>
            <a:rPr kumimoji="1" lang="en-US" altLang="ja-JP" sz="1100"/>
            <a:t>2</a:t>
          </a:r>
          <a:r>
            <a:rPr kumimoji="1" lang="ja-JP" altLang="en-US" sz="1100"/>
            <a:t>人まで登録できます。</a:t>
          </a:r>
        </a:p>
      </xdr:txBody>
    </xdr:sp>
    <xdr:clientData/>
  </xdr:twoCellAnchor>
  <xdr:twoCellAnchor>
    <xdr:from>
      <xdr:col>4</xdr:col>
      <xdr:colOff>428624</xdr:colOff>
      <xdr:row>59</xdr:row>
      <xdr:rowOff>85726</xdr:rowOff>
    </xdr:from>
    <xdr:to>
      <xdr:col>4</xdr:col>
      <xdr:colOff>447675</xdr:colOff>
      <xdr:row>62</xdr:row>
      <xdr:rowOff>38100</xdr:rowOff>
    </xdr:to>
    <xdr:cxnSp macro="">
      <xdr:nvCxnSpPr>
        <xdr:cNvPr id="46" name="直線矢印コネクタ 45">
          <a:extLst>
            <a:ext uri="{FF2B5EF4-FFF2-40B4-BE49-F238E27FC236}">
              <a16:creationId xmlns:a16="http://schemas.microsoft.com/office/drawing/2014/main" id="{00000000-0008-0000-0000-00002E000000}"/>
            </a:ext>
          </a:extLst>
        </xdr:cNvPr>
        <xdr:cNvCxnSpPr/>
      </xdr:nvCxnSpPr>
      <xdr:spPr>
        <a:xfrm flipH="1" flipV="1">
          <a:off x="3171824" y="10201276"/>
          <a:ext cx="19051" cy="466724"/>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647700</xdr:colOff>
      <xdr:row>52</xdr:row>
      <xdr:rowOff>66262</xdr:rowOff>
    </xdr:from>
    <xdr:to>
      <xdr:col>9</xdr:col>
      <xdr:colOff>207065</xdr:colOff>
      <xdr:row>59</xdr:row>
      <xdr:rowOff>57151</xdr:rowOff>
    </xdr:to>
    <xdr:sp macro="" textlink="">
      <xdr:nvSpPr>
        <xdr:cNvPr id="47" name="四角形: 角を丸くする 46">
          <a:extLst>
            <a:ext uri="{FF2B5EF4-FFF2-40B4-BE49-F238E27FC236}">
              <a16:creationId xmlns:a16="http://schemas.microsoft.com/office/drawing/2014/main" id="{00000000-0008-0000-0000-00002F000000}"/>
            </a:ext>
          </a:extLst>
        </xdr:cNvPr>
        <xdr:cNvSpPr/>
      </xdr:nvSpPr>
      <xdr:spPr>
        <a:xfrm>
          <a:off x="1335157" y="9110871"/>
          <a:ext cx="5059017" cy="1208432"/>
        </a:xfrm>
        <a:prstGeom prst="roundRect">
          <a:avLst/>
        </a:prstGeom>
        <a:noFill/>
        <a:ln w="571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0</xdr:col>
      <xdr:colOff>521925</xdr:colOff>
      <xdr:row>81</xdr:row>
      <xdr:rowOff>22881</xdr:rowOff>
    </xdr:from>
    <xdr:to>
      <xdr:col>3</xdr:col>
      <xdr:colOff>552450</xdr:colOff>
      <xdr:row>83</xdr:row>
      <xdr:rowOff>47625</xdr:rowOff>
    </xdr:to>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521925" y="13910331"/>
          <a:ext cx="2087925" cy="367644"/>
        </a:xfrm>
        <a:prstGeom prst="rect">
          <a:avLst/>
        </a:prstGeom>
        <a:ln/>
      </xdr:spPr>
      <xdr:style>
        <a:lnRef idx="3">
          <a:schemeClr val="lt1"/>
        </a:lnRef>
        <a:fillRef idx="1">
          <a:schemeClr val="accent2"/>
        </a:fillRef>
        <a:effectRef idx="1">
          <a:schemeClr val="accent2"/>
        </a:effectRef>
        <a:fontRef idx="minor">
          <a:schemeClr val="lt1"/>
        </a:fontRef>
      </xdr:style>
      <xdr:txBody>
        <a:bodyPr vertOverflow="clip" horzOverflow="clip" wrap="square" rtlCol="0" anchor="t"/>
        <a:lstStyle/>
        <a:p>
          <a:r>
            <a:rPr kumimoji="1" lang="ja-JP" altLang="en-US" sz="1100"/>
            <a:t>⑥日付を入力してください。</a:t>
          </a:r>
        </a:p>
      </xdr:txBody>
    </xdr:sp>
    <xdr:clientData/>
  </xdr:twoCellAnchor>
  <xdr:twoCellAnchor>
    <xdr:from>
      <xdr:col>3</xdr:col>
      <xdr:colOff>200025</xdr:colOff>
      <xdr:row>76</xdr:row>
      <xdr:rowOff>66675</xdr:rowOff>
    </xdr:from>
    <xdr:to>
      <xdr:col>3</xdr:col>
      <xdr:colOff>219076</xdr:colOff>
      <xdr:row>81</xdr:row>
      <xdr:rowOff>57150</xdr:rowOff>
    </xdr:to>
    <xdr:cxnSp macro="">
      <xdr:nvCxnSpPr>
        <xdr:cNvPr id="50" name="直線矢印コネクタ 49">
          <a:extLst>
            <a:ext uri="{FF2B5EF4-FFF2-40B4-BE49-F238E27FC236}">
              <a16:creationId xmlns:a16="http://schemas.microsoft.com/office/drawing/2014/main" id="{00000000-0008-0000-0000-000032000000}"/>
            </a:ext>
          </a:extLst>
        </xdr:cNvPr>
        <xdr:cNvCxnSpPr/>
      </xdr:nvCxnSpPr>
      <xdr:spPr>
        <a:xfrm flipH="1" flipV="1">
          <a:off x="2257425" y="13096875"/>
          <a:ext cx="19051" cy="847725"/>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419101</xdr:colOff>
      <xdr:row>74</xdr:row>
      <xdr:rowOff>95251</xdr:rowOff>
    </xdr:from>
    <xdr:to>
      <xdr:col>4</xdr:col>
      <xdr:colOff>571501</xdr:colOff>
      <xdr:row>76</xdr:row>
      <xdr:rowOff>57151</xdr:rowOff>
    </xdr:to>
    <xdr:sp macro="" textlink="">
      <xdr:nvSpPr>
        <xdr:cNvPr id="51" name="四角形: 角を丸くする 50">
          <a:extLst>
            <a:ext uri="{FF2B5EF4-FFF2-40B4-BE49-F238E27FC236}">
              <a16:creationId xmlns:a16="http://schemas.microsoft.com/office/drawing/2014/main" id="{00000000-0008-0000-0000-000033000000}"/>
            </a:ext>
          </a:extLst>
        </xdr:cNvPr>
        <xdr:cNvSpPr/>
      </xdr:nvSpPr>
      <xdr:spPr>
        <a:xfrm>
          <a:off x="419101" y="12782551"/>
          <a:ext cx="2895600" cy="304800"/>
        </a:xfrm>
        <a:prstGeom prst="roundRect">
          <a:avLst/>
        </a:prstGeom>
        <a:noFill/>
        <a:ln w="571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5</xdr:col>
      <xdr:colOff>464775</xdr:colOff>
      <xdr:row>82</xdr:row>
      <xdr:rowOff>118131</xdr:rowOff>
    </xdr:from>
    <xdr:to>
      <xdr:col>9</xdr:col>
      <xdr:colOff>23065</xdr:colOff>
      <xdr:row>86</xdr:row>
      <xdr:rowOff>19614</xdr:rowOff>
    </xdr:to>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3893775" y="14177031"/>
          <a:ext cx="2301490" cy="415833"/>
        </a:xfrm>
        <a:prstGeom prst="rect">
          <a:avLst/>
        </a:prstGeom>
        <a:ln/>
      </xdr:spPr>
      <xdr:style>
        <a:lnRef idx="3">
          <a:schemeClr val="lt1"/>
        </a:lnRef>
        <a:fillRef idx="1">
          <a:schemeClr val="accent2"/>
        </a:fillRef>
        <a:effectRef idx="1">
          <a:schemeClr val="accent2"/>
        </a:effectRef>
        <a:fontRef idx="minor">
          <a:schemeClr val="lt1"/>
        </a:fontRef>
      </xdr:style>
      <xdr:txBody>
        <a:bodyPr vertOverflow="clip" horzOverflow="clip" wrap="square" rtlCol="0" anchor="t"/>
        <a:lstStyle/>
        <a:p>
          <a:r>
            <a:rPr kumimoji="1" lang="ja-JP" altLang="en-US" sz="1100"/>
            <a:t>⑦学校長名を入力してください。</a:t>
          </a:r>
        </a:p>
      </xdr:txBody>
    </xdr:sp>
    <xdr:clientData/>
  </xdr:twoCellAnchor>
  <xdr:twoCellAnchor>
    <xdr:from>
      <xdr:col>7</xdr:col>
      <xdr:colOff>180401</xdr:colOff>
      <xdr:row>78</xdr:row>
      <xdr:rowOff>117560</xdr:rowOff>
    </xdr:from>
    <xdr:to>
      <xdr:col>7</xdr:col>
      <xdr:colOff>238125</xdr:colOff>
      <xdr:row>82</xdr:row>
      <xdr:rowOff>133350</xdr:rowOff>
    </xdr:to>
    <xdr:cxnSp macro="">
      <xdr:nvCxnSpPr>
        <xdr:cNvPr id="54" name="直線矢印コネクタ 53">
          <a:extLst>
            <a:ext uri="{FF2B5EF4-FFF2-40B4-BE49-F238E27FC236}">
              <a16:creationId xmlns:a16="http://schemas.microsoft.com/office/drawing/2014/main" id="{00000000-0008-0000-0000-000036000000}"/>
            </a:ext>
          </a:extLst>
        </xdr:cNvPr>
        <xdr:cNvCxnSpPr/>
      </xdr:nvCxnSpPr>
      <xdr:spPr>
        <a:xfrm flipH="1" flipV="1">
          <a:off x="4981001" y="13490660"/>
          <a:ext cx="57724" cy="701590"/>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381001</xdr:colOff>
      <xdr:row>76</xdr:row>
      <xdr:rowOff>28575</xdr:rowOff>
    </xdr:from>
    <xdr:to>
      <xdr:col>8</xdr:col>
      <xdr:colOff>628651</xdr:colOff>
      <xdr:row>78</xdr:row>
      <xdr:rowOff>114300</xdr:rowOff>
    </xdr:to>
    <xdr:sp macro="" textlink="">
      <xdr:nvSpPr>
        <xdr:cNvPr id="55" name="四角形: 角を丸くする 54">
          <a:extLst>
            <a:ext uri="{FF2B5EF4-FFF2-40B4-BE49-F238E27FC236}">
              <a16:creationId xmlns:a16="http://schemas.microsoft.com/office/drawing/2014/main" id="{00000000-0008-0000-0000-000037000000}"/>
            </a:ext>
          </a:extLst>
        </xdr:cNvPr>
        <xdr:cNvSpPr/>
      </xdr:nvSpPr>
      <xdr:spPr>
        <a:xfrm>
          <a:off x="3810001" y="13058775"/>
          <a:ext cx="2305050" cy="428625"/>
        </a:xfrm>
        <a:prstGeom prst="roundRect">
          <a:avLst/>
        </a:prstGeom>
        <a:noFill/>
        <a:ln w="571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0</xdr:col>
      <xdr:colOff>0</xdr:colOff>
      <xdr:row>88</xdr:row>
      <xdr:rowOff>0</xdr:rowOff>
    </xdr:from>
    <xdr:to>
      <xdr:col>4</xdr:col>
      <xdr:colOff>164224</xdr:colOff>
      <xdr:row>89</xdr:row>
      <xdr:rowOff>144518</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0" y="14859000"/>
          <a:ext cx="2896914" cy="315311"/>
        </a:xfrm>
        <a:prstGeom prst="rect">
          <a:avLst/>
        </a:prstGeom>
        <a:ln>
          <a:solidFill>
            <a:srgbClr val="0070C0"/>
          </a:solidFill>
        </a:ln>
      </xdr:spPr>
      <xdr:style>
        <a:lnRef idx="3">
          <a:schemeClr val="lt1"/>
        </a:lnRef>
        <a:fillRef idx="1">
          <a:schemeClr val="accent2"/>
        </a:fillRef>
        <a:effectRef idx="1">
          <a:schemeClr val="accent2"/>
        </a:effectRef>
        <a:fontRef idx="minor">
          <a:schemeClr val="lt1"/>
        </a:fontRef>
      </xdr:style>
      <xdr:txBody>
        <a:bodyPr vertOverflow="clip" horzOverflow="clip" wrap="square" rtlCol="0" anchor="t"/>
        <a:lstStyle/>
        <a:p>
          <a:r>
            <a:rPr kumimoji="1" lang="en-US" altLang="ja-JP" sz="1100"/>
            <a:t>2</a:t>
          </a:r>
          <a:r>
            <a:rPr kumimoji="1" lang="ja-JP" altLang="en-US" sz="1100"/>
            <a:t>．加盟申請書（その１）を作成する。</a:t>
          </a:r>
        </a:p>
      </xdr:txBody>
    </xdr:sp>
    <xdr:clientData/>
  </xdr:twoCellAnchor>
  <xdr:twoCellAnchor>
    <xdr:from>
      <xdr:col>0</xdr:col>
      <xdr:colOff>486104</xdr:colOff>
      <xdr:row>90</xdr:row>
      <xdr:rowOff>72259</xdr:rowOff>
    </xdr:from>
    <xdr:to>
      <xdr:col>5</xdr:col>
      <xdr:colOff>333704</xdr:colOff>
      <xdr:row>92</xdr:row>
      <xdr:rowOff>45984</xdr:rowOff>
    </xdr:to>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486104" y="15272845"/>
          <a:ext cx="3263462" cy="315311"/>
        </a:xfrm>
        <a:prstGeom prst="rect">
          <a:avLst/>
        </a:prstGeom>
        <a:ln/>
      </xdr:spPr>
      <xdr:style>
        <a:lnRef idx="3">
          <a:schemeClr val="lt1"/>
        </a:lnRef>
        <a:fillRef idx="1">
          <a:schemeClr val="accent2"/>
        </a:fillRef>
        <a:effectRef idx="1">
          <a:schemeClr val="accent2"/>
        </a:effectRef>
        <a:fontRef idx="minor">
          <a:schemeClr val="lt1"/>
        </a:fontRef>
      </xdr:style>
      <xdr:txBody>
        <a:bodyPr vertOverflow="clip" horzOverflow="clip" wrap="square" rtlCol="0" anchor="t"/>
        <a:lstStyle/>
        <a:p>
          <a:r>
            <a:rPr kumimoji="1" lang="ja-JP" altLang="en-US" sz="1100"/>
            <a:t>　①画面下の「入力シート」のタブを選択します。</a:t>
          </a:r>
        </a:p>
      </xdr:txBody>
    </xdr:sp>
    <xdr:clientData/>
  </xdr:twoCellAnchor>
  <xdr:twoCellAnchor>
    <xdr:from>
      <xdr:col>4</xdr:col>
      <xdr:colOff>70946</xdr:colOff>
      <xdr:row>92</xdr:row>
      <xdr:rowOff>44669</xdr:rowOff>
    </xdr:from>
    <xdr:to>
      <xdr:col>4</xdr:col>
      <xdr:colOff>379688</xdr:colOff>
      <xdr:row>94</xdr:row>
      <xdr:rowOff>51237</xdr:rowOff>
    </xdr:to>
    <xdr:sp macro="" textlink="">
      <xdr:nvSpPr>
        <xdr:cNvPr id="40" name="矢印: 下 39">
          <a:extLst>
            <a:ext uri="{FF2B5EF4-FFF2-40B4-BE49-F238E27FC236}">
              <a16:creationId xmlns:a16="http://schemas.microsoft.com/office/drawing/2014/main" id="{00000000-0008-0000-0000-000028000000}"/>
            </a:ext>
          </a:extLst>
        </xdr:cNvPr>
        <xdr:cNvSpPr/>
      </xdr:nvSpPr>
      <xdr:spPr>
        <a:xfrm>
          <a:off x="2803636" y="15757635"/>
          <a:ext cx="308742" cy="348154"/>
        </a:xfrm>
        <a:prstGeom prst="down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129</xdr:row>
      <xdr:rowOff>0</xdr:rowOff>
    </xdr:from>
    <xdr:to>
      <xdr:col>4</xdr:col>
      <xdr:colOff>164224</xdr:colOff>
      <xdr:row>133</xdr:row>
      <xdr:rowOff>78828</xdr:rowOff>
    </xdr:to>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0" y="20836759"/>
          <a:ext cx="2896914" cy="762000"/>
        </a:xfrm>
        <a:prstGeom prst="rect">
          <a:avLst/>
        </a:prstGeom>
        <a:ln>
          <a:solidFill>
            <a:srgbClr val="0070C0"/>
          </a:solidFill>
        </a:ln>
      </xdr:spPr>
      <xdr:style>
        <a:lnRef idx="3">
          <a:schemeClr val="lt1"/>
        </a:lnRef>
        <a:fillRef idx="1">
          <a:schemeClr val="accent2"/>
        </a:fillRef>
        <a:effectRef idx="1">
          <a:schemeClr val="accent2"/>
        </a:effectRef>
        <a:fontRef idx="minor">
          <a:schemeClr val="lt1"/>
        </a:fontRef>
      </xdr:style>
      <xdr:txBody>
        <a:bodyPr vertOverflow="clip" horzOverflow="clip" wrap="square" rtlCol="0" anchor="t"/>
        <a:lstStyle/>
        <a:p>
          <a:r>
            <a:rPr kumimoji="1" lang="ja-JP" altLang="en-US" sz="1100"/>
            <a:t>３．</a:t>
          </a:r>
          <a:r>
            <a:rPr kumimoji="1" lang="ja-JP" altLang="ja-JP" sz="1100">
              <a:solidFill>
                <a:schemeClr val="lt1"/>
              </a:solidFill>
              <a:effectLst/>
              <a:latin typeface="+mn-lt"/>
              <a:ea typeface="+mn-ea"/>
              <a:cs typeface="+mn-cs"/>
            </a:rPr>
            <a:t>データを「学校番号</a:t>
          </a:r>
          <a:r>
            <a:rPr kumimoji="1" lang="en-US" altLang="ja-JP" sz="1100">
              <a:solidFill>
                <a:schemeClr val="lt1"/>
              </a:solidFill>
              <a:effectLst/>
              <a:latin typeface="+mn-lt"/>
              <a:ea typeface="+mn-ea"/>
              <a:cs typeface="+mn-cs"/>
            </a:rPr>
            <a:t>_</a:t>
          </a:r>
          <a:r>
            <a:rPr kumimoji="1" lang="ja-JP" altLang="ja-JP" sz="1100">
              <a:solidFill>
                <a:schemeClr val="lt1"/>
              </a:solidFill>
              <a:effectLst/>
              <a:latin typeface="+mn-lt"/>
              <a:ea typeface="+mn-ea"/>
              <a:cs typeface="+mn-cs"/>
            </a:rPr>
            <a:t>学校名」で保存し</a:t>
          </a:r>
          <a:r>
            <a:rPr kumimoji="1" lang="ja-JP" altLang="en-US" sz="1100">
              <a:solidFill>
                <a:schemeClr val="lt1"/>
              </a:solidFill>
              <a:effectLst/>
              <a:latin typeface="+mn-lt"/>
              <a:ea typeface="+mn-ea"/>
              <a:cs typeface="+mn-cs"/>
            </a:rPr>
            <a:t>、</a:t>
          </a:r>
          <a:endParaRPr kumimoji="1" lang="en-US" altLang="ja-JP" sz="1100">
            <a:solidFill>
              <a:schemeClr val="lt1"/>
            </a:solidFill>
            <a:effectLst/>
            <a:latin typeface="+mn-lt"/>
            <a:ea typeface="+mn-ea"/>
            <a:cs typeface="+mn-cs"/>
          </a:endParaRPr>
        </a:p>
        <a:p>
          <a:r>
            <a:rPr kumimoji="1" lang="en-US" altLang="ja-JP" sz="1100">
              <a:solidFill>
                <a:schemeClr val="lt1"/>
              </a:solidFill>
              <a:effectLst/>
              <a:latin typeface="+mn-lt"/>
              <a:ea typeface="+mn-ea"/>
              <a:cs typeface="+mn-cs"/>
            </a:rPr>
            <a:t>boxing@open.ed.jp</a:t>
          </a:r>
          <a:r>
            <a:rPr kumimoji="1" lang="ja-JP" altLang="ja-JP" sz="1100">
              <a:solidFill>
                <a:schemeClr val="lt1"/>
              </a:solidFill>
              <a:effectLst/>
              <a:latin typeface="+mn-lt"/>
              <a:ea typeface="+mn-ea"/>
              <a:cs typeface="+mn-cs"/>
            </a:rPr>
            <a:t>に送る。</a:t>
          </a:r>
          <a:endParaRPr lang="ja-JP" altLang="ja-JP">
            <a:effectLst/>
          </a:endParaRPr>
        </a:p>
        <a:p>
          <a:r>
            <a:rPr kumimoji="1" lang="ja-JP" altLang="ja-JP" sz="1100">
              <a:solidFill>
                <a:schemeClr val="lt1"/>
              </a:solidFill>
              <a:effectLst/>
              <a:latin typeface="+mn-lt"/>
              <a:ea typeface="+mn-ea"/>
              <a:cs typeface="+mn-cs"/>
            </a:rPr>
            <a:t>　　　例　</a:t>
          </a:r>
          <a:r>
            <a:rPr kumimoji="1" lang="en-US" altLang="ja-JP" sz="1100">
              <a:solidFill>
                <a:schemeClr val="lt1"/>
              </a:solidFill>
              <a:effectLst/>
              <a:latin typeface="+mn-lt"/>
              <a:ea typeface="+mn-ea"/>
              <a:cs typeface="+mn-cs"/>
            </a:rPr>
            <a:t>99_ </a:t>
          </a:r>
          <a:r>
            <a:rPr kumimoji="1" lang="ja-JP" altLang="ja-JP" sz="1100">
              <a:solidFill>
                <a:schemeClr val="lt1"/>
              </a:solidFill>
              <a:effectLst/>
              <a:latin typeface="+mn-lt"/>
              <a:ea typeface="+mn-ea"/>
              <a:cs typeface="+mn-cs"/>
            </a:rPr>
            <a:t>００高校</a:t>
          </a:r>
        </a:p>
        <a:p>
          <a:endParaRPr kumimoji="1" lang="ja-JP" altLang="en-US" sz="1100"/>
        </a:p>
      </xdr:txBody>
    </xdr:sp>
    <xdr:clientData/>
  </xdr:twoCellAnchor>
  <xdr:twoCellAnchor>
    <xdr:from>
      <xdr:col>0</xdr:col>
      <xdr:colOff>0</xdr:colOff>
      <xdr:row>137</xdr:row>
      <xdr:rowOff>0</xdr:rowOff>
    </xdr:from>
    <xdr:to>
      <xdr:col>4</xdr:col>
      <xdr:colOff>335016</xdr:colOff>
      <xdr:row>142</xdr:row>
      <xdr:rowOff>32844</xdr:rowOff>
    </xdr:to>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0" y="21690724"/>
          <a:ext cx="3067706" cy="886810"/>
        </a:xfrm>
        <a:prstGeom prst="rect">
          <a:avLst/>
        </a:prstGeom>
        <a:ln>
          <a:solidFill>
            <a:srgbClr val="0070C0"/>
          </a:solidFill>
        </a:ln>
      </xdr:spPr>
      <xdr:style>
        <a:lnRef idx="3">
          <a:schemeClr val="lt1"/>
        </a:lnRef>
        <a:fillRef idx="1">
          <a:schemeClr val="accent2"/>
        </a:fillRef>
        <a:effectRef idx="1">
          <a:schemeClr val="accent2"/>
        </a:effectRef>
        <a:fontRef idx="minor">
          <a:schemeClr val="lt1"/>
        </a:fontRef>
      </xdr:style>
      <xdr:txBody>
        <a:bodyPr vertOverflow="clip" horzOverflow="clip" wrap="square" rtlCol="0" anchor="t"/>
        <a:lstStyle/>
        <a:p>
          <a:r>
            <a:rPr kumimoji="1" lang="ja-JP" altLang="en-US" sz="1100"/>
            <a:t>４．競技参加申込書を</a:t>
          </a:r>
          <a:r>
            <a:rPr kumimoji="1" lang="en-US" altLang="ja-JP" sz="1100"/>
            <a:t>2</a:t>
          </a:r>
          <a:r>
            <a:rPr kumimoji="1" lang="ja-JP" altLang="en-US" sz="1100"/>
            <a:t>部印刷し校長印を押印し高体連に提出または郵送します。</a:t>
          </a:r>
        </a:p>
      </xdr:txBody>
    </xdr:sp>
    <xdr:clientData/>
  </xdr:twoCellAnchor>
  <xdr:twoCellAnchor>
    <xdr:from>
      <xdr:col>0</xdr:col>
      <xdr:colOff>59121</xdr:colOff>
      <xdr:row>158</xdr:row>
      <xdr:rowOff>6569</xdr:rowOff>
    </xdr:from>
    <xdr:to>
      <xdr:col>4</xdr:col>
      <xdr:colOff>394137</xdr:colOff>
      <xdr:row>160</xdr:row>
      <xdr:rowOff>144516</xdr:rowOff>
    </xdr:to>
    <xdr:sp macro="" textlink="">
      <xdr:nvSpPr>
        <xdr:cNvPr id="64" name="テキスト ボックス 63">
          <a:extLst>
            <a:ext uri="{FF2B5EF4-FFF2-40B4-BE49-F238E27FC236}">
              <a16:creationId xmlns:a16="http://schemas.microsoft.com/office/drawing/2014/main" id="{00000000-0008-0000-0000-000040000000}"/>
            </a:ext>
          </a:extLst>
        </xdr:cNvPr>
        <xdr:cNvSpPr txBox="1"/>
      </xdr:nvSpPr>
      <xdr:spPr>
        <a:xfrm>
          <a:off x="59121" y="25283948"/>
          <a:ext cx="3067706" cy="479534"/>
        </a:xfrm>
        <a:prstGeom prst="rect">
          <a:avLst/>
        </a:prstGeom>
        <a:ln>
          <a:solidFill>
            <a:srgbClr val="0070C0"/>
          </a:solidFill>
        </a:ln>
      </xdr:spPr>
      <xdr:style>
        <a:lnRef idx="3">
          <a:schemeClr val="lt1"/>
        </a:lnRef>
        <a:fillRef idx="1">
          <a:schemeClr val="accent2"/>
        </a:fillRef>
        <a:effectRef idx="1">
          <a:schemeClr val="accent2"/>
        </a:effectRef>
        <a:fontRef idx="minor">
          <a:schemeClr val="lt1"/>
        </a:fontRef>
      </xdr:style>
      <xdr:txBody>
        <a:bodyPr vertOverflow="clip" horzOverflow="clip" wrap="square" rtlCol="0" anchor="t"/>
        <a:lstStyle/>
        <a:p>
          <a:r>
            <a:rPr kumimoji="1" lang="ja-JP" altLang="en-US" sz="1100"/>
            <a:t>５．加盟申請書（その１）を１部印刷し校長印を押印し監督会議時に提出します。</a:t>
          </a:r>
        </a:p>
      </xdr:txBody>
    </xdr:sp>
    <xdr:clientData/>
  </xdr:twoCellAnchor>
  <xdr:twoCellAnchor editAs="oneCell">
    <xdr:from>
      <xdr:col>0</xdr:col>
      <xdr:colOff>111674</xdr:colOff>
      <xdr:row>142</xdr:row>
      <xdr:rowOff>59119</xdr:rowOff>
    </xdr:from>
    <xdr:to>
      <xdr:col>2</xdr:col>
      <xdr:colOff>492673</xdr:colOff>
      <xdr:row>157</xdr:row>
      <xdr:rowOff>33169</xdr:rowOff>
    </xdr:to>
    <xdr:pic>
      <xdr:nvPicPr>
        <xdr:cNvPr id="65" name="図 64">
          <a:extLst>
            <a:ext uri="{FF2B5EF4-FFF2-40B4-BE49-F238E27FC236}">
              <a16:creationId xmlns:a16="http://schemas.microsoft.com/office/drawing/2014/main" id="{00000000-0008-0000-0000-000041000000}"/>
            </a:ext>
          </a:extLst>
        </xdr:cNvPr>
        <xdr:cNvPicPr>
          <a:picLocks noChangeAspect="1"/>
        </xdr:cNvPicPr>
      </xdr:nvPicPr>
      <xdr:blipFill rotWithShape="1">
        <a:blip xmlns:r="http://schemas.openxmlformats.org/officeDocument/2006/relationships" r:embed="rId2"/>
        <a:srcRect l="1307" t="14941" r="69200" b="5355"/>
        <a:stretch/>
      </xdr:blipFill>
      <xdr:spPr>
        <a:xfrm>
          <a:off x="111674" y="22603809"/>
          <a:ext cx="1747344" cy="2535947"/>
        </a:xfrm>
        <a:prstGeom prst="rect">
          <a:avLst/>
        </a:prstGeom>
      </xdr:spPr>
    </xdr:pic>
    <xdr:clientData/>
  </xdr:twoCellAnchor>
  <xdr:twoCellAnchor>
    <xdr:from>
      <xdr:col>2</xdr:col>
      <xdr:colOff>281779</xdr:colOff>
      <xdr:row>149</xdr:row>
      <xdr:rowOff>39414</xdr:rowOff>
    </xdr:from>
    <xdr:to>
      <xdr:col>6</xdr:col>
      <xdr:colOff>289035</xdr:colOff>
      <xdr:row>150</xdr:row>
      <xdr:rowOff>124809</xdr:rowOff>
    </xdr:to>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1648124" y="23779655"/>
          <a:ext cx="2739945" cy="256188"/>
        </a:xfrm>
        <a:prstGeom prst="rect">
          <a:avLst/>
        </a:prstGeom>
        <a:ln/>
      </xdr:spPr>
      <xdr:style>
        <a:lnRef idx="3">
          <a:schemeClr val="lt1"/>
        </a:lnRef>
        <a:fillRef idx="1">
          <a:schemeClr val="accent2"/>
        </a:fillRef>
        <a:effectRef idx="1">
          <a:schemeClr val="accent2"/>
        </a:effectRef>
        <a:fontRef idx="minor">
          <a:schemeClr val="lt1"/>
        </a:fontRef>
      </xdr:style>
      <xdr:txBody>
        <a:bodyPr vertOverflow="clip" horzOverflow="clip" wrap="square" rtlCol="0" anchor="t"/>
        <a:lstStyle/>
        <a:p>
          <a:r>
            <a:rPr kumimoji="1" lang="ja-JP" altLang="en-US" sz="1100"/>
            <a:t>　①</a:t>
          </a:r>
          <a:r>
            <a:rPr kumimoji="1" lang="en-US" altLang="ja-JP" sz="1100"/>
            <a:t>2</a:t>
          </a:r>
          <a:r>
            <a:rPr kumimoji="1" lang="ja-JP" altLang="en-US" sz="1100"/>
            <a:t>部印刷し、校長印を押印します。</a:t>
          </a:r>
          <a:endParaRPr kumimoji="1" lang="en-US" altLang="ja-JP" sz="1100"/>
        </a:p>
        <a:p>
          <a:endParaRPr kumimoji="1" lang="ja-JP" altLang="en-US" sz="1100"/>
        </a:p>
      </xdr:txBody>
    </xdr:sp>
    <xdr:clientData/>
  </xdr:twoCellAnchor>
  <xdr:twoCellAnchor>
    <xdr:from>
      <xdr:col>2</xdr:col>
      <xdr:colOff>190500</xdr:colOff>
      <xdr:row>150</xdr:row>
      <xdr:rowOff>124809</xdr:rowOff>
    </xdr:from>
    <xdr:to>
      <xdr:col>4</xdr:col>
      <xdr:colOff>285407</xdr:colOff>
      <xdr:row>156</xdr:row>
      <xdr:rowOff>112255</xdr:rowOff>
    </xdr:to>
    <xdr:cxnSp macro="">
      <xdr:nvCxnSpPr>
        <xdr:cNvPr id="67" name="直線矢印コネクタ 66">
          <a:extLst>
            <a:ext uri="{FF2B5EF4-FFF2-40B4-BE49-F238E27FC236}">
              <a16:creationId xmlns:a16="http://schemas.microsoft.com/office/drawing/2014/main" id="{00000000-0008-0000-0000-000043000000}"/>
            </a:ext>
          </a:extLst>
        </xdr:cNvPr>
        <xdr:cNvCxnSpPr>
          <a:stCxn id="66" idx="2"/>
          <a:endCxn id="68" idx="3"/>
        </xdr:cNvCxnSpPr>
      </xdr:nvCxnSpPr>
      <xdr:spPr>
        <a:xfrm flipH="1">
          <a:off x="1556845" y="24035843"/>
          <a:ext cx="1461252" cy="1012205"/>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558363</xdr:colOff>
      <xdr:row>155</xdr:row>
      <xdr:rowOff>112838</xdr:rowOff>
    </xdr:from>
    <xdr:to>
      <xdr:col>2</xdr:col>
      <xdr:colOff>190500</xdr:colOff>
      <xdr:row>157</xdr:row>
      <xdr:rowOff>111672</xdr:rowOff>
    </xdr:to>
    <xdr:sp macro="" textlink="">
      <xdr:nvSpPr>
        <xdr:cNvPr id="68" name="四角形: 角を丸くする 67">
          <a:extLst>
            <a:ext uri="{FF2B5EF4-FFF2-40B4-BE49-F238E27FC236}">
              <a16:creationId xmlns:a16="http://schemas.microsoft.com/office/drawing/2014/main" id="{00000000-0008-0000-0000-000044000000}"/>
            </a:ext>
          </a:extLst>
        </xdr:cNvPr>
        <xdr:cNvSpPr/>
      </xdr:nvSpPr>
      <xdr:spPr>
        <a:xfrm>
          <a:off x="1241535" y="24877838"/>
          <a:ext cx="315310" cy="340420"/>
        </a:xfrm>
        <a:prstGeom prst="roundRect">
          <a:avLst/>
        </a:prstGeom>
        <a:noFill/>
        <a:ln w="571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2</xdr:col>
      <xdr:colOff>324405</xdr:colOff>
      <xdr:row>161</xdr:row>
      <xdr:rowOff>52594</xdr:rowOff>
    </xdr:from>
    <xdr:to>
      <xdr:col>6</xdr:col>
      <xdr:colOff>331661</xdr:colOff>
      <xdr:row>164</xdr:row>
      <xdr:rowOff>66303</xdr:rowOff>
    </xdr:to>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1696005" y="29065744"/>
          <a:ext cx="2750456" cy="528059"/>
        </a:xfrm>
        <a:prstGeom prst="rect">
          <a:avLst/>
        </a:prstGeom>
        <a:ln/>
      </xdr:spPr>
      <xdr:style>
        <a:lnRef idx="3">
          <a:schemeClr val="lt1"/>
        </a:lnRef>
        <a:fillRef idx="1">
          <a:schemeClr val="accent2"/>
        </a:fillRef>
        <a:effectRef idx="1">
          <a:schemeClr val="accent2"/>
        </a:effectRef>
        <a:fontRef idx="minor">
          <a:schemeClr val="lt1"/>
        </a:fontRef>
      </xdr:style>
      <xdr:txBody>
        <a:bodyPr vertOverflow="clip" horzOverflow="clip" wrap="square" rtlCol="0" anchor="t"/>
        <a:lstStyle/>
        <a:p>
          <a:r>
            <a:rPr kumimoji="1" lang="ja-JP" altLang="en-US" sz="1100"/>
            <a:t>　①１部印刷し、校長印を押印します。</a:t>
          </a:r>
          <a:br>
            <a:rPr kumimoji="1" lang="en-US" altLang="ja-JP" sz="1100"/>
          </a:br>
          <a:r>
            <a:rPr kumimoji="1" lang="ja-JP" altLang="en-US" sz="1100"/>
            <a:t>監督会議時に提出します。</a:t>
          </a:r>
          <a:endParaRPr kumimoji="1" lang="en-US" altLang="ja-JP" sz="1100"/>
        </a:p>
        <a:p>
          <a:endParaRPr kumimoji="1" lang="ja-JP" altLang="en-US" sz="1100"/>
        </a:p>
      </xdr:txBody>
    </xdr:sp>
    <xdr:clientData/>
  </xdr:twoCellAnchor>
  <xdr:twoCellAnchor editAs="oneCell">
    <xdr:from>
      <xdr:col>0</xdr:col>
      <xdr:colOff>45982</xdr:colOff>
      <xdr:row>94</xdr:row>
      <xdr:rowOff>157653</xdr:rowOff>
    </xdr:from>
    <xdr:to>
      <xdr:col>11</xdr:col>
      <xdr:colOff>33575</xdr:colOff>
      <xdr:row>96</xdr:row>
      <xdr:rowOff>144516</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7611" t="92156" r="45714" b="4029"/>
        <a:stretch/>
      </xdr:blipFill>
      <xdr:spPr>
        <a:xfrm>
          <a:off x="45982" y="16212205"/>
          <a:ext cx="7502490" cy="328449"/>
        </a:xfrm>
        <a:prstGeom prst="rect">
          <a:avLst/>
        </a:prstGeom>
      </xdr:spPr>
    </xdr:pic>
    <xdr:clientData/>
  </xdr:twoCellAnchor>
  <xdr:twoCellAnchor>
    <xdr:from>
      <xdr:col>3</xdr:col>
      <xdr:colOff>190501</xdr:colOff>
      <xdr:row>94</xdr:row>
      <xdr:rowOff>105102</xdr:rowOff>
    </xdr:from>
    <xdr:to>
      <xdr:col>5</xdr:col>
      <xdr:colOff>282466</xdr:colOff>
      <xdr:row>97</xdr:row>
      <xdr:rowOff>45982</xdr:rowOff>
    </xdr:to>
    <xdr:sp macro="" textlink="">
      <xdr:nvSpPr>
        <xdr:cNvPr id="41" name="四角形: 角を丸くする 40">
          <a:extLst>
            <a:ext uri="{FF2B5EF4-FFF2-40B4-BE49-F238E27FC236}">
              <a16:creationId xmlns:a16="http://schemas.microsoft.com/office/drawing/2014/main" id="{00000000-0008-0000-0000-000029000000}"/>
            </a:ext>
          </a:extLst>
        </xdr:cNvPr>
        <xdr:cNvSpPr/>
      </xdr:nvSpPr>
      <xdr:spPr>
        <a:xfrm>
          <a:off x="2240018" y="16159654"/>
          <a:ext cx="1458310" cy="453259"/>
        </a:xfrm>
        <a:prstGeom prst="roundRect">
          <a:avLst/>
        </a:prstGeom>
        <a:noFill/>
        <a:ln w="571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editAs="oneCell">
    <xdr:from>
      <xdr:col>0</xdr:col>
      <xdr:colOff>190499</xdr:colOff>
      <xdr:row>99</xdr:row>
      <xdr:rowOff>23811</xdr:rowOff>
    </xdr:from>
    <xdr:to>
      <xdr:col>16</xdr:col>
      <xdr:colOff>214312</xdr:colOff>
      <xdr:row>114</xdr:row>
      <xdr:rowOff>157370</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3"/>
        <a:srcRect l="6301" t="32023" r="9980" b="29563"/>
        <a:stretch/>
      </xdr:blipFill>
      <xdr:spPr>
        <a:xfrm>
          <a:off x="190499" y="16997361"/>
          <a:ext cx="10996613" cy="2705309"/>
        </a:xfrm>
        <a:prstGeom prst="rect">
          <a:avLst/>
        </a:prstGeom>
      </xdr:spPr>
    </xdr:pic>
    <xdr:clientData/>
  </xdr:twoCellAnchor>
  <xdr:twoCellAnchor editAs="oneCell">
    <xdr:from>
      <xdr:col>0</xdr:col>
      <xdr:colOff>43485</xdr:colOff>
      <xdr:row>164</xdr:row>
      <xdr:rowOff>103978</xdr:rowOff>
    </xdr:from>
    <xdr:to>
      <xdr:col>4</xdr:col>
      <xdr:colOff>291963</xdr:colOff>
      <xdr:row>184</xdr:row>
      <xdr:rowOff>36028</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4"/>
        <a:srcRect t="18447" r="51221" b="10447"/>
        <a:stretch/>
      </xdr:blipFill>
      <xdr:spPr>
        <a:xfrm>
          <a:off x="43485" y="29631478"/>
          <a:ext cx="2991678" cy="3361050"/>
        </a:xfrm>
        <a:prstGeom prst="rect">
          <a:avLst/>
        </a:prstGeom>
      </xdr:spPr>
    </xdr:pic>
    <xdr:clientData/>
  </xdr:twoCellAnchor>
  <xdr:twoCellAnchor>
    <xdr:from>
      <xdr:col>2</xdr:col>
      <xdr:colOff>241409</xdr:colOff>
      <xdr:row>164</xdr:row>
      <xdr:rowOff>66303</xdr:rowOff>
    </xdr:from>
    <xdr:to>
      <xdr:col>4</xdr:col>
      <xdr:colOff>328033</xdr:colOff>
      <xdr:row>171</xdr:row>
      <xdr:rowOff>20619</xdr:rowOff>
    </xdr:to>
    <xdr:cxnSp macro="">
      <xdr:nvCxnSpPr>
        <xdr:cNvPr id="72" name="直線矢印コネクタ 71">
          <a:extLst>
            <a:ext uri="{FF2B5EF4-FFF2-40B4-BE49-F238E27FC236}">
              <a16:creationId xmlns:a16="http://schemas.microsoft.com/office/drawing/2014/main" id="{00000000-0008-0000-0000-000048000000}"/>
            </a:ext>
          </a:extLst>
        </xdr:cNvPr>
        <xdr:cNvCxnSpPr>
          <a:stCxn id="71" idx="2"/>
          <a:endCxn id="73" idx="3"/>
        </xdr:cNvCxnSpPr>
      </xdr:nvCxnSpPr>
      <xdr:spPr>
        <a:xfrm flipH="1">
          <a:off x="1613009" y="29593803"/>
          <a:ext cx="1458224" cy="1154466"/>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611899</xdr:colOff>
      <xdr:row>170</xdr:row>
      <xdr:rowOff>21201</xdr:rowOff>
    </xdr:from>
    <xdr:to>
      <xdr:col>2</xdr:col>
      <xdr:colOff>241409</xdr:colOff>
      <xdr:row>172</xdr:row>
      <xdr:rowOff>20035</xdr:rowOff>
    </xdr:to>
    <xdr:sp macro="" textlink="">
      <xdr:nvSpPr>
        <xdr:cNvPr id="73" name="四角形: 角を丸くする 72">
          <a:extLst>
            <a:ext uri="{FF2B5EF4-FFF2-40B4-BE49-F238E27FC236}">
              <a16:creationId xmlns:a16="http://schemas.microsoft.com/office/drawing/2014/main" id="{00000000-0008-0000-0000-000049000000}"/>
            </a:ext>
          </a:extLst>
        </xdr:cNvPr>
        <xdr:cNvSpPr/>
      </xdr:nvSpPr>
      <xdr:spPr>
        <a:xfrm>
          <a:off x="1297699" y="30577401"/>
          <a:ext cx="315310" cy="341734"/>
        </a:xfrm>
        <a:prstGeom prst="roundRect">
          <a:avLst/>
        </a:prstGeom>
        <a:noFill/>
        <a:ln w="571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4</xdr:col>
      <xdr:colOff>116812</xdr:colOff>
      <xdr:row>115</xdr:row>
      <xdr:rowOff>10944</xdr:rowOff>
    </xdr:from>
    <xdr:to>
      <xdr:col>4</xdr:col>
      <xdr:colOff>319966</xdr:colOff>
      <xdr:row>118</xdr:row>
      <xdr:rowOff>5975</xdr:rowOff>
    </xdr:to>
    <xdr:cxnSp macro="">
      <xdr:nvCxnSpPr>
        <xdr:cNvPr id="75" name="直線矢印コネクタ 74">
          <a:extLst>
            <a:ext uri="{FF2B5EF4-FFF2-40B4-BE49-F238E27FC236}">
              <a16:creationId xmlns:a16="http://schemas.microsoft.com/office/drawing/2014/main" id="{00000000-0008-0000-0000-00004B000000}"/>
            </a:ext>
          </a:extLst>
        </xdr:cNvPr>
        <xdr:cNvCxnSpPr/>
      </xdr:nvCxnSpPr>
      <xdr:spPr>
        <a:xfrm flipH="1" flipV="1">
          <a:off x="2866638" y="20013444"/>
          <a:ext cx="203154" cy="516835"/>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207063</xdr:colOff>
      <xdr:row>104</xdr:row>
      <xdr:rowOff>134592</xdr:rowOff>
    </xdr:from>
    <xdr:to>
      <xdr:col>15</xdr:col>
      <xdr:colOff>182216</xdr:colOff>
      <xdr:row>115</xdr:row>
      <xdr:rowOff>0</xdr:rowOff>
    </xdr:to>
    <xdr:sp macro="" textlink="">
      <xdr:nvSpPr>
        <xdr:cNvPr id="76" name="四角形: 角を丸くする 75">
          <a:extLst>
            <a:ext uri="{FF2B5EF4-FFF2-40B4-BE49-F238E27FC236}">
              <a16:creationId xmlns:a16="http://schemas.microsoft.com/office/drawing/2014/main" id="{00000000-0008-0000-0000-00004C000000}"/>
            </a:ext>
          </a:extLst>
        </xdr:cNvPr>
        <xdr:cNvSpPr/>
      </xdr:nvSpPr>
      <xdr:spPr>
        <a:xfrm>
          <a:off x="207063" y="18223809"/>
          <a:ext cx="10287001" cy="1778691"/>
        </a:xfrm>
        <a:prstGeom prst="roundRect">
          <a:avLst/>
        </a:prstGeom>
        <a:noFill/>
        <a:ln w="571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120</xdr:row>
      <xdr:rowOff>104775</xdr:rowOff>
    </xdr:from>
    <xdr:to>
      <xdr:col>16</xdr:col>
      <xdr:colOff>23813</xdr:colOff>
      <xdr:row>127</xdr:row>
      <xdr:rowOff>997813</xdr:rowOff>
    </xdr:to>
    <xdr:pic>
      <xdr:nvPicPr>
        <xdr:cNvPr id="77" name="図 76">
          <a:extLst>
            <a:ext uri="{FF2B5EF4-FFF2-40B4-BE49-F238E27FC236}">
              <a16:creationId xmlns:a16="http://schemas.microsoft.com/office/drawing/2014/main" id="{00000000-0008-0000-0000-00004D000000}"/>
            </a:ext>
          </a:extLst>
        </xdr:cNvPr>
        <xdr:cNvPicPr>
          <a:picLocks noChangeAspect="1"/>
        </xdr:cNvPicPr>
      </xdr:nvPicPr>
      <xdr:blipFill rotWithShape="1">
        <a:blip xmlns:r="http://schemas.openxmlformats.org/officeDocument/2006/relationships" r:embed="rId3"/>
        <a:srcRect l="6301" t="70406" r="9980" b="-2"/>
        <a:stretch/>
      </xdr:blipFill>
      <xdr:spPr>
        <a:xfrm>
          <a:off x="0" y="20678775"/>
          <a:ext cx="10996613" cy="2093188"/>
        </a:xfrm>
        <a:prstGeom prst="rect">
          <a:avLst/>
        </a:prstGeom>
      </xdr:spPr>
    </xdr:pic>
    <xdr:clientData/>
  </xdr:twoCellAnchor>
  <xdr:twoCellAnchor>
    <xdr:from>
      <xdr:col>1</xdr:col>
      <xdr:colOff>57150</xdr:colOff>
      <xdr:row>117</xdr:row>
      <xdr:rowOff>152400</xdr:rowOff>
    </xdr:from>
    <xdr:to>
      <xdr:col>12</xdr:col>
      <xdr:colOff>19050</xdr:colOff>
      <xdr:row>120</xdr:row>
      <xdr:rowOff>9525</xdr:rowOff>
    </xdr:to>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742950" y="20212050"/>
          <a:ext cx="7505700" cy="371475"/>
        </a:xfrm>
        <a:prstGeom prst="rect">
          <a:avLst/>
        </a:prstGeom>
        <a:ln/>
      </xdr:spPr>
      <xdr:style>
        <a:lnRef idx="3">
          <a:schemeClr val="lt1"/>
        </a:lnRef>
        <a:fillRef idx="1">
          <a:schemeClr val="accent2"/>
        </a:fillRef>
        <a:effectRef idx="1">
          <a:schemeClr val="accent2"/>
        </a:effectRef>
        <a:fontRef idx="minor">
          <a:schemeClr val="lt1"/>
        </a:fontRef>
      </xdr:style>
      <xdr:txBody>
        <a:bodyPr vertOverflow="clip" horzOverflow="clip" wrap="square" rtlCol="0" anchor="t"/>
        <a:lstStyle/>
        <a:p>
          <a:r>
            <a:rPr kumimoji="1" lang="ja-JP" altLang="en-US" sz="1100"/>
            <a:t>学校名　　顧問名　部員数　郵便番号　住所　電話番号　</a:t>
          </a:r>
          <a:r>
            <a:rPr kumimoji="1" lang="en-US" altLang="ja-JP" sz="1100"/>
            <a:t>FAX</a:t>
          </a:r>
          <a:r>
            <a:rPr kumimoji="1" lang="ja-JP" altLang="en-US" sz="1100"/>
            <a:t>番号　　学校メールアドレスをそれぞれ入力します</a:t>
          </a:r>
        </a:p>
      </xdr:txBody>
    </xdr:sp>
    <xdr:clientData/>
  </xdr:twoCellAnchor>
  <xdr:twoCellAnchor>
    <xdr:from>
      <xdr:col>4</xdr:col>
      <xdr:colOff>33574</xdr:colOff>
      <xdr:row>127</xdr:row>
      <xdr:rowOff>590727</xdr:rowOff>
    </xdr:from>
    <xdr:to>
      <xdr:col>4</xdr:col>
      <xdr:colOff>236728</xdr:colOff>
      <xdr:row>127</xdr:row>
      <xdr:rowOff>1100108</xdr:rowOff>
    </xdr:to>
    <xdr:cxnSp macro="">
      <xdr:nvCxnSpPr>
        <xdr:cNvPr id="79" name="直線矢印コネクタ 78">
          <a:extLst>
            <a:ext uri="{FF2B5EF4-FFF2-40B4-BE49-F238E27FC236}">
              <a16:creationId xmlns:a16="http://schemas.microsoft.com/office/drawing/2014/main" id="{00000000-0008-0000-0000-00004F000000}"/>
            </a:ext>
          </a:extLst>
        </xdr:cNvPr>
        <xdr:cNvCxnSpPr/>
      </xdr:nvCxnSpPr>
      <xdr:spPr>
        <a:xfrm flipH="1" flipV="1">
          <a:off x="2776774" y="22364877"/>
          <a:ext cx="203154" cy="50938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123825</xdr:colOff>
      <xdr:row>120</xdr:row>
      <xdr:rowOff>28575</xdr:rowOff>
    </xdr:from>
    <xdr:to>
      <xdr:col>15</xdr:col>
      <xdr:colOff>98978</xdr:colOff>
      <xdr:row>127</xdr:row>
      <xdr:rowOff>579783</xdr:rowOff>
    </xdr:to>
    <xdr:sp macro="" textlink="">
      <xdr:nvSpPr>
        <xdr:cNvPr id="80" name="四角形: 角を丸くする 79">
          <a:extLst>
            <a:ext uri="{FF2B5EF4-FFF2-40B4-BE49-F238E27FC236}">
              <a16:creationId xmlns:a16="http://schemas.microsoft.com/office/drawing/2014/main" id="{00000000-0008-0000-0000-000050000000}"/>
            </a:ext>
          </a:extLst>
        </xdr:cNvPr>
        <xdr:cNvSpPr/>
      </xdr:nvSpPr>
      <xdr:spPr>
        <a:xfrm>
          <a:off x="123825" y="20602575"/>
          <a:ext cx="10262153" cy="1751358"/>
        </a:xfrm>
        <a:prstGeom prst="roundRect">
          <a:avLst/>
        </a:prstGeom>
        <a:noFill/>
        <a:ln w="5715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kumimoji="1" lang="ja-JP" altLang="en-US" sz="1100"/>
        </a:p>
      </xdr:txBody>
    </xdr:sp>
    <xdr:clientData/>
  </xdr:twoCellAnchor>
  <xdr:twoCellAnchor>
    <xdr:from>
      <xdr:col>0</xdr:col>
      <xdr:colOff>659712</xdr:colOff>
      <xdr:row>127</xdr:row>
      <xdr:rowOff>1075083</xdr:rowOff>
    </xdr:from>
    <xdr:to>
      <xdr:col>11</xdr:col>
      <xdr:colOff>621612</xdr:colOff>
      <xdr:row>127</xdr:row>
      <xdr:rowOff>1446558</xdr:rowOff>
    </xdr:to>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659712" y="22849233"/>
          <a:ext cx="7505700" cy="371475"/>
        </a:xfrm>
        <a:prstGeom prst="rect">
          <a:avLst/>
        </a:prstGeom>
        <a:ln/>
      </xdr:spPr>
      <xdr:style>
        <a:lnRef idx="3">
          <a:schemeClr val="lt1"/>
        </a:lnRef>
        <a:fillRef idx="1">
          <a:schemeClr val="accent2"/>
        </a:fillRef>
        <a:effectRef idx="1">
          <a:schemeClr val="accent2"/>
        </a:effectRef>
        <a:fontRef idx="minor">
          <a:schemeClr val="lt1"/>
        </a:fontRef>
      </xdr:style>
      <xdr:txBody>
        <a:bodyPr vertOverflow="clip" horzOverflow="clip" wrap="square" rtlCol="0" anchor="t"/>
        <a:lstStyle/>
        <a:p>
          <a:r>
            <a:rPr kumimoji="1" lang="ja-JP" altLang="en-US" sz="1100"/>
            <a:t>部員の学年　氏名　性別　をそれぞれ入力します。</a:t>
          </a:r>
          <a:endParaRPr kumimoji="1" lang="en-US" altLang="ja-JP" sz="1100"/>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30480</xdr:colOff>
          <xdr:row>13</xdr:row>
          <xdr:rowOff>114300</xdr:rowOff>
        </xdr:from>
        <xdr:to>
          <xdr:col>19</xdr:col>
          <xdr:colOff>0</xdr:colOff>
          <xdr:row>14</xdr:row>
          <xdr:rowOff>182880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15</xdr:row>
          <xdr:rowOff>114300</xdr:rowOff>
        </xdr:from>
        <xdr:to>
          <xdr:col>19</xdr:col>
          <xdr:colOff>0</xdr:colOff>
          <xdr:row>16</xdr:row>
          <xdr:rowOff>182880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17</xdr:row>
          <xdr:rowOff>114300</xdr:rowOff>
        </xdr:from>
        <xdr:to>
          <xdr:col>19</xdr:col>
          <xdr:colOff>0</xdr:colOff>
          <xdr:row>18</xdr:row>
          <xdr:rowOff>182880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19</xdr:row>
          <xdr:rowOff>114300</xdr:rowOff>
        </xdr:from>
        <xdr:to>
          <xdr:col>19</xdr:col>
          <xdr:colOff>0</xdr:colOff>
          <xdr:row>20</xdr:row>
          <xdr:rowOff>182880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21</xdr:row>
          <xdr:rowOff>114300</xdr:rowOff>
        </xdr:from>
        <xdr:to>
          <xdr:col>19</xdr:col>
          <xdr:colOff>0</xdr:colOff>
          <xdr:row>22</xdr:row>
          <xdr:rowOff>182880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23</xdr:row>
          <xdr:rowOff>114300</xdr:rowOff>
        </xdr:from>
        <xdr:to>
          <xdr:col>19</xdr:col>
          <xdr:colOff>0</xdr:colOff>
          <xdr:row>24</xdr:row>
          <xdr:rowOff>182880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25</xdr:row>
          <xdr:rowOff>114300</xdr:rowOff>
        </xdr:from>
        <xdr:to>
          <xdr:col>19</xdr:col>
          <xdr:colOff>0</xdr:colOff>
          <xdr:row>26</xdr:row>
          <xdr:rowOff>182880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27</xdr:row>
          <xdr:rowOff>114300</xdr:rowOff>
        </xdr:from>
        <xdr:to>
          <xdr:col>19</xdr:col>
          <xdr:colOff>0</xdr:colOff>
          <xdr:row>28</xdr:row>
          <xdr:rowOff>182880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29</xdr:row>
          <xdr:rowOff>114300</xdr:rowOff>
        </xdr:from>
        <xdr:to>
          <xdr:col>19</xdr:col>
          <xdr:colOff>0</xdr:colOff>
          <xdr:row>30</xdr:row>
          <xdr:rowOff>182880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31</xdr:row>
          <xdr:rowOff>114300</xdr:rowOff>
        </xdr:from>
        <xdr:to>
          <xdr:col>19</xdr:col>
          <xdr:colOff>0</xdr:colOff>
          <xdr:row>32</xdr:row>
          <xdr:rowOff>182880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33</xdr:row>
          <xdr:rowOff>114300</xdr:rowOff>
        </xdr:from>
        <xdr:to>
          <xdr:col>19</xdr:col>
          <xdr:colOff>0</xdr:colOff>
          <xdr:row>34</xdr:row>
          <xdr:rowOff>182880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35</xdr:row>
          <xdr:rowOff>114300</xdr:rowOff>
        </xdr:from>
        <xdr:to>
          <xdr:col>19</xdr:col>
          <xdr:colOff>0</xdr:colOff>
          <xdr:row>36</xdr:row>
          <xdr:rowOff>182880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37</xdr:row>
          <xdr:rowOff>114300</xdr:rowOff>
        </xdr:from>
        <xdr:to>
          <xdr:col>19</xdr:col>
          <xdr:colOff>0</xdr:colOff>
          <xdr:row>38</xdr:row>
          <xdr:rowOff>182880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39</xdr:row>
          <xdr:rowOff>114300</xdr:rowOff>
        </xdr:from>
        <xdr:to>
          <xdr:col>19</xdr:col>
          <xdr:colOff>0</xdr:colOff>
          <xdr:row>40</xdr:row>
          <xdr:rowOff>182880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41</xdr:row>
          <xdr:rowOff>114300</xdr:rowOff>
        </xdr:from>
        <xdr:to>
          <xdr:col>19</xdr:col>
          <xdr:colOff>0</xdr:colOff>
          <xdr:row>42</xdr:row>
          <xdr:rowOff>182880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30480</xdr:colOff>
          <xdr:row>43</xdr:row>
          <xdr:rowOff>114300</xdr:rowOff>
        </xdr:from>
        <xdr:to>
          <xdr:col>19</xdr:col>
          <xdr:colOff>0</xdr:colOff>
          <xdr:row>44</xdr:row>
          <xdr:rowOff>182880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hyperlink" Target="mailto:xx330051@pref.okinawa.lg.jp" TargetMode="External"/><Relationship Id="rId1" Type="http://schemas.openxmlformats.org/officeDocument/2006/relationships/hyperlink" Target="mailto:xx331040@pref.okinawa.lg.jp"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28"/>
  <sheetViews>
    <sheetView zoomScaleNormal="100" workbookViewId="0">
      <selection activeCell="L3" sqref="L3"/>
    </sheetView>
  </sheetViews>
  <sheetFormatPr defaultRowHeight="13.2"/>
  <sheetData>
    <row r="128" ht="124.5" customHeight="1"/>
  </sheetData>
  <phoneticPr fontId="3"/>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N55"/>
  <sheetViews>
    <sheetView tabSelected="1" view="pageBreakPreview" zoomScaleNormal="100" zoomScaleSheetLayoutView="100" workbookViewId="0">
      <selection activeCell="AA31" sqref="AA31"/>
    </sheetView>
  </sheetViews>
  <sheetFormatPr defaultRowHeight="13.2"/>
  <cols>
    <col min="1" max="9" width="4.77734375" customWidth="1"/>
    <col min="10" max="11" width="4.109375" customWidth="1"/>
    <col min="12" max="12" width="4.77734375" customWidth="1"/>
    <col min="13" max="15" width="5.77734375" customWidth="1"/>
    <col min="16" max="20" width="4.77734375" customWidth="1"/>
    <col min="21" max="21" width="3" customWidth="1"/>
    <col min="22" max="47" width="4.77734375" customWidth="1"/>
  </cols>
  <sheetData>
    <row r="1" spans="1:40" ht="24" customHeight="1">
      <c r="A1" s="69"/>
      <c r="B1" s="69"/>
      <c r="C1" s="69"/>
      <c r="D1" s="193" t="s">
        <v>0</v>
      </c>
      <c r="E1" s="193"/>
      <c r="F1" s="105">
        <v>8</v>
      </c>
      <c r="G1" s="182" t="s">
        <v>1</v>
      </c>
      <c r="H1" s="182"/>
      <c r="I1" s="182" t="s">
        <v>711</v>
      </c>
      <c r="J1" s="182"/>
      <c r="K1" s="182"/>
      <c r="L1" s="182"/>
      <c r="M1" s="182"/>
      <c r="N1" s="182"/>
      <c r="O1" s="182"/>
      <c r="P1" s="182"/>
      <c r="Q1" s="182"/>
      <c r="R1" s="182"/>
      <c r="S1" s="182"/>
      <c r="T1" s="182"/>
      <c r="U1" s="182"/>
      <c r="V1" s="182"/>
      <c r="W1" s="1"/>
    </row>
    <row r="2" spans="1:40" ht="15.75" customHeight="1" thickBot="1">
      <c r="A2" s="183" t="s">
        <v>2</v>
      </c>
      <c r="B2" s="183"/>
      <c r="C2" s="183"/>
      <c r="D2" s="183"/>
      <c r="E2" s="183"/>
      <c r="F2" s="183"/>
      <c r="G2" s="183"/>
      <c r="H2" s="183"/>
      <c r="I2" s="183"/>
      <c r="J2" s="183"/>
      <c r="K2" s="183"/>
      <c r="L2" s="183"/>
      <c r="M2" s="183"/>
      <c r="N2" s="183"/>
      <c r="O2" s="183"/>
      <c r="P2" s="183"/>
      <c r="Q2" s="183"/>
      <c r="R2" s="183"/>
      <c r="S2" s="183"/>
      <c r="T2" s="183"/>
      <c r="U2" s="183"/>
      <c r="V2" s="183"/>
      <c r="W2" s="1"/>
    </row>
    <row r="3" spans="1:40" ht="21" customHeight="1" thickBot="1">
      <c r="A3" s="70" t="s">
        <v>3</v>
      </c>
      <c r="B3" s="70"/>
      <c r="C3" s="70"/>
      <c r="D3" s="70"/>
      <c r="E3" s="70"/>
      <c r="F3" s="70"/>
      <c r="G3" s="70"/>
      <c r="H3" s="70"/>
      <c r="I3" s="70"/>
      <c r="J3" s="70"/>
      <c r="K3" s="70"/>
      <c r="L3" s="70"/>
      <c r="M3" s="70"/>
      <c r="N3" s="70"/>
      <c r="O3" s="70"/>
      <c r="P3" s="70"/>
      <c r="Q3" s="184"/>
      <c r="R3" s="185"/>
      <c r="S3" s="185"/>
      <c r="T3" s="185"/>
      <c r="U3" s="186"/>
      <c r="V3" s="70"/>
      <c r="W3" s="59" t="s">
        <v>4</v>
      </c>
      <c r="X3" s="107" t="s">
        <v>5</v>
      </c>
      <c r="Y3" s="107"/>
      <c r="Z3" s="107"/>
      <c r="AA3" s="107"/>
      <c r="AB3" s="107"/>
      <c r="AC3" s="107"/>
      <c r="AD3" s="107"/>
      <c r="AE3" s="107"/>
      <c r="AF3" s="107"/>
      <c r="AG3" s="107"/>
      <c r="AH3" s="107"/>
      <c r="AI3" s="60" t="s">
        <v>6</v>
      </c>
      <c r="AJ3" s="60"/>
      <c r="AK3" s="60"/>
      <c r="AL3" s="60"/>
      <c r="AM3" s="60"/>
      <c r="AN3" s="60"/>
    </row>
    <row r="4" spans="1:40" s="2" customFormat="1" ht="21" customHeight="1" thickBot="1">
      <c r="A4" s="71" t="s">
        <v>7</v>
      </c>
      <c r="B4" s="72"/>
      <c r="C4" s="72"/>
      <c r="D4" s="72"/>
      <c r="E4" s="72"/>
      <c r="F4" s="72"/>
      <c r="G4" s="72"/>
      <c r="H4" s="73" t="s">
        <v>8</v>
      </c>
      <c r="I4" s="72"/>
      <c r="J4" s="72"/>
      <c r="K4" s="72"/>
      <c r="L4" s="72"/>
      <c r="M4" s="187" t="s">
        <v>9</v>
      </c>
      <c r="N4" s="187"/>
      <c r="O4" s="187"/>
      <c r="P4" s="187"/>
      <c r="Q4" s="187"/>
      <c r="R4" s="187"/>
      <c r="S4" s="187"/>
      <c r="T4" s="187"/>
      <c r="U4" s="187"/>
      <c r="V4" s="187"/>
      <c r="W4" s="61"/>
      <c r="X4" s="107"/>
      <c r="Y4" s="107"/>
      <c r="Z4" s="107"/>
      <c r="AA4" s="107"/>
      <c r="AB4" s="107"/>
      <c r="AC4" s="107"/>
      <c r="AD4" s="107"/>
      <c r="AE4" s="107"/>
      <c r="AF4" s="107"/>
      <c r="AG4" s="107"/>
      <c r="AH4" s="107"/>
      <c r="AI4" s="62" t="s">
        <v>10</v>
      </c>
      <c r="AJ4" s="62"/>
      <c r="AK4" s="62"/>
      <c r="AL4" s="62"/>
      <c r="AM4" s="62"/>
      <c r="AN4" s="62"/>
    </row>
    <row r="5" spans="1:40" ht="13.5" customHeight="1">
      <c r="A5" s="194" t="s">
        <v>11</v>
      </c>
      <c r="B5" s="189"/>
      <c r="C5" s="205" t="e">
        <f>(VLOOKUP($Q$3,学校番号一覧!$A$1:$I$80,9))&amp;(VLOOKUP($Q$3,学校番号一覧!$A$1:$G$80,2))</f>
        <v>#N/A</v>
      </c>
      <c r="D5" s="206"/>
      <c r="E5" s="206"/>
      <c r="F5" s="206"/>
      <c r="G5" s="206"/>
      <c r="H5" s="207"/>
      <c r="I5" s="188" t="s">
        <v>12</v>
      </c>
      <c r="J5" s="189"/>
      <c r="K5" s="74" t="s">
        <v>13</v>
      </c>
      <c r="L5" s="190" t="e">
        <f>VLOOKUP($Q$3,学校番号一覧!$A$1:$G$80,4)</f>
        <v>#N/A</v>
      </c>
      <c r="M5" s="190"/>
      <c r="N5" s="190" t="e">
        <f>VLOOKUP($Q$3,学校番号一覧!$A$1:$G$80,5)</f>
        <v>#N/A</v>
      </c>
      <c r="O5" s="190"/>
      <c r="P5" s="190"/>
      <c r="Q5" s="190"/>
      <c r="R5" s="190"/>
      <c r="S5" s="190"/>
      <c r="T5" s="190"/>
      <c r="U5" s="190"/>
      <c r="V5" s="191"/>
      <c r="W5" s="63"/>
      <c r="X5" s="107"/>
      <c r="Y5" s="107"/>
      <c r="Z5" s="107"/>
      <c r="AA5" s="107"/>
      <c r="AB5" s="107"/>
      <c r="AC5" s="107"/>
      <c r="AD5" s="107"/>
      <c r="AE5" s="107"/>
      <c r="AF5" s="107"/>
      <c r="AG5" s="107"/>
      <c r="AH5" s="107"/>
      <c r="AI5" s="60" t="s">
        <v>14</v>
      </c>
      <c r="AJ5" s="60"/>
      <c r="AK5" s="60"/>
      <c r="AL5" s="60"/>
      <c r="AM5" s="60"/>
      <c r="AN5" s="60"/>
    </row>
    <row r="6" spans="1:40" ht="13.5" customHeight="1">
      <c r="A6" s="150"/>
      <c r="B6" s="137"/>
      <c r="C6" s="208"/>
      <c r="D6" s="209"/>
      <c r="E6" s="209"/>
      <c r="F6" s="209"/>
      <c r="G6" s="209"/>
      <c r="H6" s="210"/>
      <c r="I6" s="135"/>
      <c r="J6" s="137"/>
      <c r="K6" s="75" t="s">
        <v>15</v>
      </c>
      <c r="L6" s="192" t="e">
        <f>VLOOKUP($Q$3,学校番号一覧!$A$1:$G$80,6)</f>
        <v>#N/A</v>
      </c>
      <c r="M6" s="192"/>
      <c r="N6" s="192"/>
      <c r="O6" s="192"/>
      <c r="P6" s="76" t="s">
        <v>16</v>
      </c>
      <c r="Q6" s="77" t="e">
        <f>VLOOKUP($Q$3,学校番号一覧!$A$1:$G$80,7)</f>
        <v>#N/A</v>
      </c>
      <c r="R6" s="77"/>
      <c r="S6" s="77"/>
      <c r="T6" s="77"/>
      <c r="U6" s="77"/>
      <c r="V6" s="78"/>
      <c r="W6" s="63"/>
      <c r="X6" s="107"/>
      <c r="Y6" s="107"/>
      <c r="Z6" s="107"/>
      <c r="AA6" s="107"/>
      <c r="AB6" s="107"/>
      <c r="AC6" s="107"/>
      <c r="AD6" s="107"/>
      <c r="AE6" s="107"/>
      <c r="AF6" s="107"/>
      <c r="AG6" s="107"/>
      <c r="AH6" s="107"/>
      <c r="AI6" s="60"/>
      <c r="AJ6" s="60"/>
      <c r="AK6" s="60"/>
      <c r="AL6" s="60"/>
      <c r="AM6" s="60"/>
      <c r="AN6" s="60"/>
    </row>
    <row r="7" spans="1:40" ht="13.5" customHeight="1">
      <c r="A7" s="119" t="s">
        <v>17</v>
      </c>
      <c r="B7" s="121"/>
      <c r="C7" s="177"/>
      <c r="D7" s="178"/>
      <c r="E7" s="178"/>
      <c r="F7" s="178"/>
      <c r="G7" s="178"/>
      <c r="H7" s="79"/>
      <c r="I7" s="134" t="s">
        <v>18</v>
      </c>
      <c r="J7" s="121"/>
      <c r="K7" s="130"/>
      <c r="L7" s="138"/>
      <c r="M7" s="138"/>
      <c r="N7" s="138"/>
      <c r="O7" s="131"/>
      <c r="P7" s="211" t="s">
        <v>19</v>
      </c>
      <c r="Q7" s="130"/>
      <c r="R7" s="138"/>
      <c r="S7" s="138"/>
      <c r="T7" s="138"/>
      <c r="U7" s="138"/>
      <c r="V7" s="195" t="s">
        <v>6</v>
      </c>
      <c r="W7" s="63"/>
      <c r="X7" s="108" t="s">
        <v>20</v>
      </c>
      <c r="Y7" s="108"/>
      <c r="Z7" s="108"/>
      <c r="AA7" s="108"/>
      <c r="AB7" s="108"/>
      <c r="AC7" s="108"/>
      <c r="AD7" s="108"/>
      <c r="AE7" s="108"/>
      <c r="AF7" s="108"/>
      <c r="AG7" s="108"/>
      <c r="AH7" s="108"/>
      <c r="AI7" s="60"/>
      <c r="AJ7" s="60"/>
      <c r="AK7" s="60"/>
      <c r="AL7" s="60"/>
      <c r="AM7" s="60"/>
      <c r="AN7" s="60"/>
    </row>
    <row r="8" spans="1:40" ht="12.9" customHeight="1">
      <c r="A8" s="122"/>
      <c r="B8" s="123"/>
      <c r="C8" s="179"/>
      <c r="D8" s="180"/>
      <c r="E8" s="180"/>
      <c r="F8" s="180"/>
      <c r="G8" s="180"/>
      <c r="H8" s="80" t="s">
        <v>6</v>
      </c>
      <c r="I8" s="181"/>
      <c r="J8" s="123"/>
      <c r="K8" s="201"/>
      <c r="L8" s="202"/>
      <c r="M8" s="202"/>
      <c r="N8" s="202"/>
      <c r="O8" s="214"/>
      <c r="P8" s="212"/>
      <c r="Q8" s="197"/>
      <c r="R8" s="198"/>
      <c r="S8" s="198"/>
      <c r="T8" s="198"/>
      <c r="U8" s="198"/>
      <c r="V8" s="196"/>
      <c r="W8" s="63"/>
      <c r="X8" s="108"/>
      <c r="Y8" s="108"/>
      <c r="Z8" s="108"/>
      <c r="AA8" s="108"/>
      <c r="AB8" s="108"/>
      <c r="AC8" s="108"/>
      <c r="AD8" s="108"/>
      <c r="AE8" s="108"/>
      <c r="AF8" s="108"/>
      <c r="AG8" s="108"/>
      <c r="AH8" s="108"/>
      <c r="AI8" s="60"/>
      <c r="AJ8" s="60"/>
      <c r="AK8" s="60"/>
      <c r="AL8" s="60"/>
      <c r="AM8" s="60"/>
      <c r="AN8" s="60"/>
    </row>
    <row r="9" spans="1:40" ht="12.9" customHeight="1">
      <c r="A9" s="122"/>
      <c r="B9" s="123"/>
      <c r="C9" s="179"/>
      <c r="D9" s="180"/>
      <c r="E9" s="180"/>
      <c r="F9" s="180"/>
      <c r="G9" s="180"/>
      <c r="H9" s="80"/>
      <c r="I9" s="181"/>
      <c r="J9" s="123"/>
      <c r="K9" s="201"/>
      <c r="L9" s="202"/>
      <c r="M9" s="202"/>
      <c r="N9" s="202"/>
      <c r="O9" s="214"/>
      <c r="P9" s="212"/>
      <c r="Q9" s="199"/>
      <c r="R9" s="200"/>
      <c r="S9" s="200"/>
      <c r="T9" s="200"/>
      <c r="U9" s="200"/>
      <c r="V9" s="203"/>
      <c r="W9" s="63"/>
      <c r="X9" s="108"/>
      <c r="Y9" s="108"/>
      <c r="Z9" s="108"/>
      <c r="AA9" s="108"/>
      <c r="AB9" s="108"/>
      <c r="AC9" s="108"/>
      <c r="AD9" s="108"/>
      <c r="AE9" s="108"/>
      <c r="AF9" s="108"/>
      <c r="AG9" s="108"/>
      <c r="AH9" s="108"/>
      <c r="AI9" s="60"/>
      <c r="AJ9" s="60"/>
      <c r="AK9" s="60"/>
      <c r="AL9" s="60"/>
      <c r="AM9" s="60"/>
      <c r="AN9" s="60"/>
    </row>
    <row r="10" spans="1:40" ht="12.9" customHeight="1">
      <c r="A10" s="122"/>
      <c r="B10" s="123"/>
      <c r="C10" s="160" t="s">
        <v>21</v>
      </c>
      <c r="D10" s="161"/>
      <c r="E10" s="165"/>
      <c r="F10" s="165"/>
      <c r="G10" s="165"/>
      <c r="H10" s="166"/>
      <c r="I10" s="181"/>
      <c r="J10" s="123"/>
      <c r="K10" s="160" t="s">
        <v>21</v>
      </c>
      <c r="L10" s="161"/>
      <c r="M10" s="164"/>
      <c r="N10" s="165"/>
      <c r="O10" s="166"/>
      <c r="P10" s="212"/>
      <c r="Q10" s="201"/>
      <c r="R10" s="202"/>
      <c r="S10" s="202"/>
      <c r="T10" s="202"/>
      <c r="U10" s="202"/>
      <c r="V10" s="204"/>
      <c r="W10" s="63"/>
      <c r="X10" s="108"/>
      <c r="Y10" s="108"/>
      <c r="Z10" s="108"/>
      <c r="AA10" s="108"/>
      <c r="AB10" s="108"/>
      <c r="AC10" s="108"/>
      <c r="AD10" s="108"/>
      <c r="AE10" s="108"/>
      <c r="AF10" s="108"/>
      <c r="AG10" s="108"/>
      <c r="AH10" s="108"/>
      <c r="AI10" s="60"/>
      <c r="AJ10" s="60"/>
      <c r="AK10" s="60"/>
      <c r="AL10" s="60"/>
      <c r="AM10" s="60"/>
      <c r="AN10" s="60"/>
    </row>
    <row r="11" spans="1:40" ht="27.75" customHeight="1">
      <c r="A11" s="150"/>
      <c r="B11" s="137"/>
      <c r="C11" s="162"/>
      <c r="D11" s="163"/>
      <c r="E11" s="167"/>
      <c r="F11" s="167"/>
      <c r="G11" s="167"/>
      <c r="H11" s="168"/>
      <c r="I11" s="135"/>
      <c r="J11" s="137"/>
      <c r="K11" s="162"/>
      <c r="L11" s="163"/>
      <c r="M11" s="167"/>
      <c r="N11" s="167"/>
      <c r="O11" s="168"/>
      <c r="P11" s="213"/>
      <c r="Q11" s="174"/>
      <c r="R11" s="175"/>
      <c r="S11" s="175"/>
      <c r="T11" s="175"/>
      <c r="U11" s="175"/>
      <c r="V11" s="81"/>
      <c r="W11" s="63"/>
      <c r="X11" s="108"/>
      <c r="Y11" s="108"/>
      <c r="Z11" s="108"/>
      <c r="AA11" s="108"/>
      <c r="AB11" s="108"/>
      <c r="AC11" s="108"/>
      <c r="AD11" s="108"/>
      <c r="AE11" s="108"/>
      <c r="AF11" s="108"/>
      <c r="AG11" s="108"/>
      <c r="AH11" s="108"/>
      <c r="AI11" s="60"/>
      <c r="AJ11" s="60"/>
      <c r="AK11" s="60"/>
      <c r="AL11" s="60"/>
      <c r="AM11" s="60"/>
      <c r="AN11" s="60"/>
    </row>
    <row r="12" spans="1:40" ht="10.5" customHeight="1">
      <c r="A12" s="119" t="s">
        <v>22</v>
      </c>
      <c r="B12" s="120"/>
      <c r="C12" s="120"/>
      <c r="D12" s="121"/>
      <c r="E12" s="169" t="s">
        <v>23</v>
      </c>
      <c r="F12" s="170"/>
      <c r="G12" s="170"/>
      <c r="H12" s="170"/>
      <c r="I12" s="171"/>
      <c r="J12" s="134" t="s">
        <v>24</v>
      </c>
      <c r="K12" s="121"/>
      <c r="L12" s="134" t="s">
        <v>25</v>
      </c>
      <c r="M12" s="120"/>
      <c r="N12" s="120"/>
      <c r="O12" s="121"/>
      <c r="P12" s="134" t="s">
        <v>26</v>
      </c>
      <c r="Q12" s="120"/>
      <c r="R12" s="121"/>
      <c r="S12" s="134" t="s">
        <v>27</v>
      </c>
      <c r="T12" s="120"/>
      <c r="U12" s="120"/>
      <c r="V12" s="172"/>
      <c r="W12" s="63"/>
      <c r="X12" s="60"/>
      <c r="Y12" s="60"/>
      <c r="Z12" s="60"/>
      <c r="AA12" s="60"/>
      <c r="AB12" s="60"/>
      <c r="AC12" s="60"/>
      <c r="AD12" s="60"/>
      <c r="AE12" s="60"/>
      <c r="AF12" s="60"/>
      <c r="AG12" s="60"/>
      <c r="AH12" s="60"/>
      <c r="AI12" s="60"/>
      <c r="AJ12" s="60"/>
      <c r="AK12" s="60"/>
      <c r="AL12" s="60"/>
      <c r="AM12" s="60"/>
      <c r="AN12" s="60"/>
    </row>
    <row r="13" spans="1:40" ht="17.25" customHeight="1">
      <c r="A13" s="150"/>
      <c r="B13" s="136"/>
      <c r="C13" s="136"/>
      <c r="D13" s="137"/>
      <c r="E13" s="174" t="s">
        <v>28</v>
      </c>
      <c r="F13" s="175"/>
      <c r="G13" s="175"/>
      <c r="H13" s="175"/>
      <c r="I13" s="176"/>
      <c r="J13" s="135"/>
      <c r="K13" s="137"/>
      <c r="L13" s="135"/>
      <c r="M13" s="136"/>
      <c r="N13" s="136"/>
      <c r="O13" s="137"/>
      <c r="P13" s="135"/>
      <c r="Q13" s="136"/>
      <c r="R13" s="137"/>
      <c r="S13" s="135"/>
      <c r="T13" s="136"/>
      <c r="U13" s="136"/>
      <c r="V13" s="173"/>
      <c r="W13" s="63"/>
      <c r="X13" s="60"/>
      <c r="Y13" s="60"/>
      <c r="Z13" s="60"/>
      <c r="AA13" s="60"/>
      <c r="AB13" s="60"/>
      <c r="AC13" s="60"/>
      <c r="AD13" s="60"/>
      <c r="AE13" s="60"/>
      <c r="AF13" s="60"/>
      <c r="AG13" s="60"/>
      <c r="AH13" s="60"/>
      <c r="AI13" s="60"/>
      <c r="AJ13" s="60"/>
      <c r="AK13" s="60"/>
      <c r="AL13" s="60"/>
      <c r="AM13" s="60"/>
      <c r="AN13" s="60"/>
    </row>
    <row r="14" spans="1:40" ht="14.25" customHeight="1">
      <c r="A14" s="119" t="s">
        <v>29</v>
      </c>
      <c r="B14" s="120"/>
      <c r="C14" s="120"/>
      <c r="D14" s="121"/>
      <c r="E14" s="151"/>
      <c r="F14" s="152"/>
      <c r="G14" s="152"/>
      <c r="H14" s="152"/>
      <c r="I14" s="153"/>
      <c r="J14" s="130"/>
      <c r="K14" s="131"/>
      <c r="L14" s="134"/>
      <c r="M14" s="120"/>
      <c r="N14" s="120"/>
      <c r="O14" s="121"/>
      <c r="P14" s="130"/>
      <c r="Q14" s="138"/>
      <c r="R14" s="131"/>
      <c r="S14" s="154" t="s">
        <v>30</v>
      </c>
      <c r="T14" s="155"/>
      <c r="U14" s="155"/>
      <c r="V14" s="156"/>
      <c r="W14" s="63"/>
      <c r="X14" s="60"/>
      <c r="Y14" s="60"/>
      <c r="Z14" s="60"/>
      <c r="AA14" s="60"/>
      <c r="AB14" s="60"/>
      <c r="AC14" s="60"/>
      <c r="AD14" s="60"/>
      <c r="AE14" s="60"/>
      <c r="AF14" s="60"/>
      <c r="AG14" s="60"/>
      <c r="AH14" s="60"/>
      <c r="AI14" s="60"/>
      <c r="AJ14" s="60"/>
      <c r="AK14" s="60"/>
      <c r="AL14" s="60"/>
      <c r="AM14" s="60"/>
      <c r="AN14" s="60"/>
    </row>
    <row r="15" spans="1:40" ht="24" customHeight="1">
      <c r="A15" s="122"/>
      <c r="B15" s="106"/>
      <c r="C15" s="106"/>
      <c r="D15" s="123"/>
      <c r="E15" s="143"/>
      <c r="F15" s="144"/>
      <c r="G15" s="144"/>
      <c r="H15" s="144"/>
      <c r="I15" s="145"/>
      <c r="J15" s="132"/>
      <c r="K15" s="133"/>
      <c r="L15" s="135"/>
      <c r="M15" s="136"/>
      <c r="N15" s="136"/>
      <c r="O15" s="137"/>
      <c r="P15" s="132"/>
      <c r="Q15" s="139"/>
      <c r="R15" s="133"/>
      <c r="S15" s="157"/>
      <c r="T15" s="158"/>
      <c r="U15" s="158"/>
      <c r="V15" s="159"/>
      <c r="W15" s="63"/>
      <c r="X15" s="64" t="s">
        <v>31</v>
      </c>
      <c r="Y15" s="60"/>
      <c r="Z15" s="60"/>
      <c r="AA15" s="60"/>
      <c r="AB15" s="60"/>
      <c r="AC15" s="60"/>
      <c r="AD15" s="60"/>
      <c r="AE15" s="60"/>
      <c r="AF15" s="60"/>
      <c r="AG15" s="60"/>
      <c r="AH15" s="60"/>
      <c r="AI15" s="60"/>
      <c r="AJ15" s="60"/>
      <c r="AK15" s="60"/>
      <c r="AL15" s="60"/>
      <c r="AM15" s="60"/>
      <c r="AN15" s="60"/>
    </row>
    <row r="16" spans="1:40" ht="14.25" customHeight="1">
      <c r="A16" s="122"/>
      <c r="B16" s="106"/>
      <c r="C16" s="106"/>
      <c r="D16" s="123"/>
      <c r="E16" s="127"/>
      <c r="F16" s="128"/>
      <c r="G16" s="128"/>
      <c r="H16" s="128"/>
      <c r="I16" s="129"/>
      <c r="J16" s="130"/>
      <c r="K16" s="131"/>
      <c r="L16" s="134"/>
      <c r="M16" s="120"/>
      <c r="N16" s="120"/>
      <c r="O16" s="121"/>
      <c r="P16" s="130"/>
      <c r="Q16" s="138"/>
      <c r="R16" s="131"/>
      <c r="S16" s="109" t="s">
        <v>30</v>
      </c>
      <c r="T16" s="110"/>
      <c r="U16" s="110"/>
      <c r="V16" s="111"/>
      <c r="W16" s="63"/>
      <c r="X16" s="60"/>
      <c r="Y16" s="60"/>
      <c r="Z16" s="60"/>
      <c r="AA16" s="60"/>
      <c r="AB16" s="60"/>
      <c r="AC16" s="60"/>
      <c r="AD16" s="60"/>
      <c r="AE16" s="60"/>
      <c r="AF16" s="60"/>
      <c r="AG16" s="60"/>
      <c r="AH16" s="60"/>
      <c r="AI16" s="60"/>
      <c r="AJ16" s="60"/>
      <c r="AK16" s="60"/>
      <c r="AL16" s="60"/>
      <c r="AM16" s="60"/>
      <c r="AN16" s="60"/>
    </row>
    <row r="17" spans="1:23" ht="24" customHeight="1">
      <c r="A17" s="150"/>
      <c r="B17" s="136"/>
      <c r="C17" s="136"/>
      <c r="D17" s="137"/>
      <c r="E17" s="143"/>
      <c r="F17" s="144"/>
      <c r="G17" s="144"/>
      <c r="H17" s="144"/>
      <c r="I17" s="145"/>
      <c r="J17" s="132"/>
      <c r="K17" s="133"/>
      <c r="L17" s="135"/>
      <c r="M17" s="136"/>
      <c r="N17" s="136"/>
      <c r="O17" s="137"/>
      <c r="P17" s="132"/>
      <c r="Q17" s="139"/>
      <c r="R17" s="133"/>
      <c r="S17" s="140"/>
      <c r="T17" s="141"/>
      <c r="U17" s="141"/>
      <c r="V17" s="142"/>
      <c r="W17" s="1"/>
    </row>
    <row r="18" spans="1:23" ht="14.25" customHeight="1">
      <c r="A18" s="119" t="s">
        <v>32</v>
      </c>
      <c r="B18" s="120"/>
      <c r="C18" s="120"/>
      <c r="D18" s="121"/>
      <c r="E18" s="127"/>
      <c r="F18" s="128"/>
      <c r="G18" s="128"/>
      <c r="H18" s="128"/>
      <c r="I18" s="129"/>
      <c r="J18" s="130"/>
      <c r="K18" s="131"/>
      <c r="L18" s="134"/>
      <c r="M18" s="120"/>
      <c r="N18" s="120"/>
      <c r="O18" s="121"/>
      <c r="P18" s="130"/>
      <c r="Q18" s="138"/>
      <c r="R18" s="131"/>
      <c r="S18" s="109" t="s">
        <v>30</v>
      </c>
      <c r="T18" s="110"/>
      <c r="U18" s="110"/>
      <c r="V18" s="111"/>
      <c r="W18" s="1"/>
    </row>
    <row r="19" spans="1:23" ht="24" customHeight="1">
      <c r="A19" s="122"/>
      <c r="B19" s="106"/>
      <c r="C19" s="106"/>
      <c r="D19" s="123"/>
      <c r="E19" s="143"/>
      <c r="F19" s="144"/>
      <c r="G19" s="144"/>
      <c r="H19" s="144"/>
      <c r="I19" s="145"/>
      <c r="J19" s="132"/>
      <c r="K19" s="133"/>
      <c r="L19" s="135"/>
      <c r="M19" s="136"/>
      <c r="N19" s="136"/>
      <c r="O19" s="137"/>
      <c r="P19" s="132"/>
      <c r="Q19" s="139"/>
      <c r="R19" s="133"/>
      <c r="S19" s="140"/>
      <c r="T19" s="141"/>
      <c r="U19" s="141"/>
      <c r="V19" s="142"/>
      <c r="W19" s="1"/>
    </row>
    <row r="20" spans="1:23" ht="14.25" customHeight="1">
      <c r="A20" s="122"/>
      <c r="B20" s="106"/>
      <c r="C20" s="106"/>
      <c r="D20" s="123"/>
      <c r="E20" s="127"/>
      <c r="F20" s="128"/>
      <c r="G20" s="128"/>
      <c r="H20" s="128"/>
      <c r="I20" s="129"/>
      <c r="J20" s="130"/>
      <c r="K20" s="131"/>
      <c r="L20" s="134"/>
      <c r="M20" s="120"/>
      <c r="N20" s="120"/>
      <c r="O20" s="121"/>
      <c r="P20" s="130"/>
      <c r="Q20" s="138"/>
      <c r="R20" s="131"/>
      <c r="S20" s="109" t="s">
        <v>30</v>
      </c>
      <c r="T20" s="110"/>
      <c r="U20" s="110"/>
      <c r="V20" s="111"/>
      <c r="W20" s="1"/>
    </row>
    <row r="21" spans="1:23" ht="24" customHeight="1">
      <c r="A21" s="150"/>
      <c r="B21" s="136"/>
      <c r="C21" s="136"/>
      <c r="D21" s="137"/>
      <c r="E21" s="143"/>
      <c r="F21" s="144"/>
      <c r="G21" s="144"/>
      <c r="H21" s="144"/>
      <c r="I21" s="145"/>
      <c r="J21" s="132"/>
      <c r="K21" s="133"/>
      <c r="L21" s="135"/>
      <c r="M21" s="136"/>
      <c r="N21" s="136"/>
      <c r="O21" s="137"/>
      <c r="P21" s="132"/>
      <c r="Q21" s="139"/>
      <c r="R21" s="133"/>
      <c r="S21" s="140"/>
      <c r="T21" s="141"/>
      <c r="U21" s="141"/>
      <c r="V21" s="142"/>
      <c r="W21" s="1"/>
    </row>
    <row r="22" spans="1:23" ht="14.25" customHeight="1">
      <c r="A22" s="119" t="s">
        <v>33</v>
      </c>
      <c r="B22" s="120"/>
      <c r="C22" s="120"/>
      <c r="D22" s="121"/>
      <c r="E22" s="151"/>
      <c r="F22" s="152"/>
      <c r="G22" s="152"/>
      <c r="H22" s="152"/>
      <c r="I22" s="153"/>
      <c r="J22" s="130"/>
      <c r="K22" s="131"/>
      <c r="L22" s="134"/>
      <c r="M22" s="120"/>
      <c r="N22" s="120"/>
      <c r="O22" s="121"/>
      <c r="P22" s="130"/>
      <c r="Q22" s="138"/>
      <c r="R22" s="131"/>
      <c r="S22" s="109" t="s">
        <v>30</v>
      </c>
      <c r="T22" s="110"/>
      <c r="U22" s="110"/>
      <c r="V22" s="111"/>
      <c r="W22" s="1"/>
    </row>
    <row r="23" spans="1:23" ht="24" customHeight="1">
      <c r="A23" s="122"/>
      <c r="B23" s="106"/>
      <c r="C23" s="106"/>
      <c r="D23" s="123"/>
      <c r="E23" s="143"/>
      <c r="F23" s="144"/>
      <c r="G23" s="144"/>
      <c r="H23" s="144"/>
      <c r="I23" s="145"/>
      <c r="J23" s="132"/>
      <c r="K23" s="133"/>
      <c r="L23" s="135"/>
      <c r="M23" s="136"/>
      <c r="N23" s="136"/>
      <c r="O23" s="137"/>
      <c r="P23" s="132"/>
      <c r="Q23" s="139"/>
      <c r="R23" s="133"/>
      <c r="S23" s="140"/>
      <c r="T23" s="141"/>
      <c r="U23" s="141"/>
      <c r="V23" s="142"/>
      <c r="W23" s="1"/>
    </row>
    <row r="24" spans="1:23" ht="14.25" customHeight="1">
      <c r="A24" s="122"/>
      <c r="B24" s="106"/>
      <c r="C24" s="106"/>
      <c r="D24" s="123"/>
      <c r="E24" s="127"/>
      <c r="F24" s="128"/>
      <c r="G24" s="128"/>
      <c r="H24" s="128"/>
      <c r="I24" s="129"/>
      <c r="J24" s="130"/>
      <c r="K24" s="131"/>
      <c r="L24" s="134"/>
      <c r="M24" s="120"/>
      <c r="N24" s="120"/>
      <c r="O24" s="121"/>
      <c r="P24" s="130"/>
      <c r="Q24" s="138"/>
      <c r="R24" s="131"/>
      <c r="S24" s="109" t="s">
        <v>30</v>
      </c>
      <c r="T24" s="110"/>
      <c r="U24" s="110"/>
      <c r="V24" s="111"/>
      <c r="W24" s="1"/>
    </row>
    <row r="25" spans="1:23" ht="24" customHeight="1">
      <c r="A25" s="150"/>
      <c r="B25" s="136"/>
      <c r="C25" s="136"/>
      <c r="D25" s="137"/>
      <c r="E25" s="143"/>
      <c r="F25" s="144"/>
      <c r="G25" s="144"/>
      <c r="H25" s="144"/>
      <c r="I25" s="145"/>
      <c r="J25" s="132"/>
      <c r="K25" s="133"/>
      <c r="L25" s="135"/>
      <c r="M25" s="136"/>
      <c r="N25" s="136"/>
      <c r="O25" s="137"/>
      <c r="P25" s="132"/>
      <c r="Q25" s="139"/>
      <c r="R25" s="133"/>
      <c r="S25" s="140"/>
      <c r="T25" s="141"/>
      <c r="U25" s="141"/>
      <c r="V25" s="142"/>
      <c r="W25" s="1"/>
    </row>
    <row r="26" spans="1:23" ht="14.25" customHeight="1">
      <c r="A26" s="251" t="s">
        <v>712</v>
      </c>
      <c r="B26" s="252"/>
      <c r="C26" s="252"/>
      <c r="D26" s="253"/>
      <c r="E26" s="127"/>
      <c r="F26" s="128"/>
      <c r="G26" s="128"/>
      <c r="H26" s="128"/>
      <c r="I26" s="129"/>
      <c r="J26" s="130"/>
      <c r="K26" s="131"/>
      <c r="L26" s="134"/>
      <c r="M26" s="120"/>
      <c r="N26" s="120"/>
      <c r="O26" s="121"/>
      <c r="P26" s="130"/>
      <c r="Q26" s="138"/>
      <c r="R26" s="131"/>
      <c r="S26" s="109" t="s">
        <v>30</v>
      </c>
      <c r="T26" s="110"/>
      <c r="U26" s="110"/>
      <c r="V26" s="111"/>
      <c r="W26" s="1"/>
    </row>
    <row r="27" spans="1:23" ht="24" customHeight="1">
      <c r="A27" s="254"/>
      <c r="B27" s="255"/>
      <c r="C27" s="255"/>
      <c r="D27" s="256"/>
      <c r="E27" s="143"/>
      <c r="F27" s="144"/>
      <c r="G27" s="144"/>
      <c r="H27" s="144"/>
      <c r="I27" s="145"/>
      <c r="J27" s="132"/>
      <c r="K27" s="133"/>
      <c r="L27" s="135"/>
      <c r="M27" s="136"/>
      <c r="N27" s="136"/>
      <c r="O27" s="137"/>
      <c r="P27" s="132"/>
      <c r="Q27" s="139"/>
      <c r="R27" s="133"/>
      <c r="S27" s="140"/>
      <c r="T27" s="141"/>
      <c r="U27" s="141"/>
      <c r="V27" s="142"/>
      <c r="W27" s="1"/>
    </row>
    <row r="28" spans="1:23" ht="14.25" customHeight="1">
      <c r="A28" s="254"/>
      <c r="B28" s="255"/>
      <c r="C28" s="255"/>
      <c r="D28" s="256"/>
      <c r="E28" s="127"/>
      <c r="F28" s="128"/>
      <c r="G28" s="128"/>
      <c r="H28" s="128"/>
      <c r="I28" s="129"/>
      <c r="J28" s="130"/>
      <c r="K28" s="131"/>
      <c r="L28" s="134"/>
      <c r="M28" s="120"/>
      <c r="N28" s="120"/>
      <c r="O28" s="121"/>
      <c r="P28" s="130"/>
      <c r="Q28" s="138"/>
      <c r="R28" s="131"/>
      <c r="S28" s="109" t="s">
        <v>30</v>
      </c>
      <c r="T28" s="110"/>
      <c r="U28" s="110"/>
      <c r="V28" s="111"/>
      <c r="W28" s="1"/>
    </row>
    <row r="29" spans="1:23" ht="24" customHeight="1">
      <c r="A29" s="257"/>
      <c r="B29" s="258"/>
      <c r="C29" s="258"/>
      <c r="D29" s="259"/>
      <c r="E29" s="143"/>
      <c r="F29" s="144"/>
      <c r="G29" s="144"/>
      <c r="H29" s="144"/>
      <c r="I29" s="145"/>
      <c r="J29" s="132"/>
      <c r="K29" s="133"/>
      <c r="L29" s="135"/>
      <c r="M29" s="136"/>
      <c r="N29" s="136"/>
      <c r="O29" s="137"/>
      <c r="P29" s="132"/>
      <c r="Q29" s="139"/>
      <c r="R29" s="133"/>
      <c r="S29" s="140"/>
      <c r="T29" s="141"/>
      <c r="U29" s="141"/>
      <c r="V29" s="142"/>
      <c r="W29" s="1"/>
    </row>
    <row r="30" spans="1:23" ht="14.25" customHeight="1">
      <c r="A30" s="119" t="s">
        <v>34</v>
      </c>
      <c r="B30" s="120"/>
      <c r="C30" s="120"/>
      <c r="D30" s="121"/>
      <c r="E30" s="127"/>
      <c r="F30" s="128"/>
      <c r="G30" s="128"/>
      <c r="H30" s="128"/>
      <c r="I30" s="129"/>
      <c r="J30" s="130"/>
      <c r="K30" s="131"/>
      <c r="L30" s="134"/>
      <c r="M30" s="120"/>
      <c r="N30" s="120"/>
      <c r="O30" s="121"/>
      <c r="P30" s="130"/>
      <c r="Q30" s="138"/>
      <c r="R30" s="131"/>
      <c r="S30" s="109" t="s">
        <v>30</v>
      </c>
      <c r="T30" s="110"/>
      <c r="U30" s="110"/>
      <c r="V30" s="111"/>
      <c r="W30" s="1"/>
    </row>
    <row r="31" spans="1:23" ht="24" customHeight="1">
      <c r="A31" s="122"/>
      <c r="B31" s="106"/>
      <c r="C31" s="106"/>
      <c r="D31" s="123"/>
      <c r="E31" s="143"/>
      <c r="F31" s="144"/>
      <c r="G31" s="144"/>
      <c r="H31" s="144"/>
      <c r="I31" s="145"/>
      <c r="J31" s="132"/>
      <c r="K31" s="133"/>
      <c r="L31" s="135"/>
      <c r="M31" s="136"/>
      <c r="N31" s="136"/>
      <c r="O31" s="137"/>
      <c r="P31" s="132"/>
      <c r="Q31" s="139"/>
      <c r="R31" s="133"/>
      <c r="S31" s="140"/>
      <c r="T31" s="141"/>
      <c r="U31" s="141"/>
      <c r="V31" s="142"/>
      <c r="W31" s="1"/>
    </row>
    <row r="32" spans="1:23" ht="14.25" customHeight="1">
      <c r="A32" s="122"/>
      <c r="B32" s="106"/>
      <c r="C32" s="106"/>
      <c r="D32" s="123"/>
      <c r="E32" s="127"/>
      <c r="F32" s="128"/>
      <c r="G32" s="128"/>
      <c r="H32" s="128"/>
      <c r="I32" s="129"/>
      <c r="J32" s="130"/>
      <c r="K32" s="131"/>
      <c r="L32" s="134"/>
      <c r="M32" s="120"/>
      <c r="N32" s="120"/>
      <c r="O32" s="121"/>
      <c r="P32" s="130"/>
      <c r="Q32" s="138"/>
      <c r="R32" s="131"/>
      <c r="S32" s="109" t="s">
        <v>30</v>
      </c>
      <c r="T32" s="110"/>
      <c r="U32" s="110"/>
      <c r="V32" s="111"/>
      <c r="W32" s="1"/>
    </row>
    <row r="33" spans="1:23" ht="24" customHeight="1">
      <c r="A33" s="150"/>
      <c r="B33" s="136"/>
      <c r="C33" s="136"/>
      <c r="D33" s="137"/>
      <c r="E33" s="143"/>
      <c r="F33" s="144"/>
      <c r="G33" s="144"/>
      <c r="H33" s="144"/>
      <c r="I33" s="145"/>
      <c r="J33" s="132"/>
      <c r="K33" s="133"/>
      <c r="L33" s="135"/>
      <c r="M33" s="136"/>
      <c r="N33" s="136"/>
      <c r="O33" s="137"/>
      <c r="P33" s="132"/>
      <c r="Q33" s="139"/>
      <c r="R33" s="133"/>
      <c r="S33" s="140"/>
      <c r="T33" s="141"/>
      <c r="U33" s="141"/>
      <c r="V33" s="142"/>
      <c r="W33" s="1"/>
    </row>
    <row r="34" spans="1:23" ht="14.25" customHeight="1">
      <c r="A34" s="119" t="s">
        <v>35</v>
      </c>
      <c r="B34" s="120"/>
      <c r="C34" s="120"/>
      <c r="D34" s="121"/>
      <c r="E34" s="127"/>
      <c r="F34" s="128"/>
      <c r="G34" s="128"/>
      <c r="H34" s="128"/>
      <c r="I34" s="129"/>
      <c r="J34" s="130"/>
      <c r="K34" s="131"/>
      <c r="L34" s="134"/>
      <c r="M34" s="120"/>
      <c r="N34" s="120"/>
      <c r="O34" s="121"/>
      <c r="P34" s="130"/>
      <c r="Q34" s="138"/>
      <c r="R34" s="131"/>
      <c r="S34" s="109" t="s">
        <v>30</v>
      </c>
      <c r="T34" s="110"/>
      <c r="U34" s="110"/>
      <c r="V34" s="111"/>
      <c r="W34" s="1"/>
    </row>
    <row r="35" spans="1:23" ht="24" customHeight="1">
      <c r="A35" s="122"/>
      <c r="B35" s="106"/>
      <c r="C35" s="106"/>
      <c r="D35" s="123"/>
      <c r="E35" s="143"/>
      <c r="F35" s="144"/>
      <c r="G35" s="144"/>
      <c r="H35" s="144"/>
      <c r="I35" s="145"/>
      <c r="J35" s="132"/>
      <c r="K35" s="133"/>
      <c r="L35" s="135"/>
      <c r="M35" s="136"/>
      <c r="N35" s="136"/>
      <c r="O35" s="137"/>
      <c r="P35" s="132"/>
      <c r="Q35" s="139"/>
      <c r="R35" s="133"/>
      <c r="S35" s="140"/>
      <c r="T35" s="141"/>
      <c r="U35" s="141"/>
      <c r="V35" s="142"/>
      <c r="W35" s="1"/>
    </row>
    <row r="36" spans="1:23" ht="14.25" customHeight="1">
      <c r="A36" s="122"/>
      <c r="B36" s="106"/>
      <c r="C36" s="106"/>
      <c r="D36" s="123"/>
      <c r="E36" s="127"/>
      <c r="F36" s="128"/>
      <c r="G36" s="128"/>
      <c r="H36" s="128"/>
      <c r="I36" s="129"/>
      <c r="J36" s="130"/>
      <c r="K36" s="131"/>
      <c r="L36" s="134"/>
      <c r="M36" s="120"/>
      <c r="N36" s="120"/>
      <c r="O36" s="121"/>
      <c r="P36" s="130"/>
      <c r="Q36" s="138"/>
      <c r="R36" s="131"/>
      <c r="S36" s="109" t="s">
        <v>30</v>
      </c>
      <c r="T36" s="110"/>
      <c r="U36" s="110"/>
      <c r="V36" s="111"/>
      <c r="W36" s="1"/>
    </row>
    <row r="37" spans="1:23" ht="24" customHeight="1">
      <c r="A37" s="150"/>
      <c r="B37" s="136"/>
      <c r="C37" s="136"/>
      <c r="D37" s="137"/>
      <c r="E37" s="143"/>
      <c r="F37" s="144"/>
      <c r="G37" s="144"/>
      <c r="H37" s="144"/>
      <c r="I37" s="145"/>
      <c r="J37" s="132"/>
      <c r="K37" s="133"/>
      <c r="L37" s="135"/>
      <c r="M37" s="136"/>
      <c r="N37" s="136"/>
      <c r="O37" s="137"/>
      <c r="P37" s="132"/>
      <c r="Q37" s="139"/>
      <c r="R37" s="133"/>
      <c r="S37" s="140"/>
      <c r="T37" s="141"/>
      <c r="U37" s="141"/>
      <c r="V37" s="142"/>
      <c r="W37" s="1"/>
    </row>
    <row r="38" spans="1:23" ht="14.25" customHeight="1">
      <c r="A38" s="119" t="s">
        <v>36</v>
      </c>
      <c r="B38" s="120"/>
      <c r="C38" s="120"/>
      <c r="D38" s="121"/>
      <c r="E38" s="127"/>
      <c r="F38" s="128"/>
      <c r="G38" s="128"/>
      <c r="H38" s="128"/>
      <c r="I38" s="129"/>
      <c r="J38" s="130"/>
      <c r="K38" s="131"/>
      <c r="L38" s="134"/>
      <c r="M38" s="120"/>
      <c r="N38" s="120"/>
      <c r="O38" s="121"/>
      <c r="P38" s="130"/>
      <c r="Q38" s="138"/>
      <c r="R38" s="131"/>
      <c r="S38" s="109" t="s">
        <v>30</v>
      </c>
      <c r="T38" s="110"/>
      <c r="U38" s="110"/>
      <c r="V38" s="111"/>
      <c r="W38" s="1"/>
    </row>
    <row r="39" spans="1:23" ht="24" customHeight="1">
      <c r="A39" s="122"/>
      <c r="B39" s="106"/>
      <c r="C39" s="106"/>
      <c r="D39" s="123"/>
      <c r="E39" s="143"/>
      <c r="F39" s="144"/>
      <c r="G39" s="144"/>
      <c r="H39" s="144"/>
      <c r="I39" s="145"/>
      <c r="J39" s="132"/>
      <c r="K39" s="133"/>
      <c r="L39" s="135"/>
      <c r="M39" s="136"/>
      <c r="N39" s="136"/>
      <c r="O39" s="137"/>
      <c r="P39" s="132"/>
      <c r="Q39" s="139"/>
      <c r="R39" s="133"/>
      <c r="S39" s="140"/>
      <c r="T39" s="141"/>
      <c r="U39" s="141"/>
      <c r="V39" s="142"/>
      <c r="W39" s="1"/>
    </row>
    <row r="40" spans="1:23" ht="14.25" customHeight="1">
      <c r="A40" s="122"/>
      <c r="B40" s="106"/>
      <c r="C40" s="106"/>
      <c r="D40" s="123"/>
      <c r="E40" s="127"/>
      <c r="F40" s="128"/>
      <c r="G40" s="128"/>
      <c r="H40" s="128"/>
      <c r="I40" s="129"/>
      <c r="J40" s="130"/>
      <c r="K40" s="131"/>
      <c r="L40" s="134"/>
      <c r="M40" s="120"/>
      <c r="N40" s="120"/>
      <c r="O40" s="121"/>
      <c r="P40" s="130"/>
      <c r="Q40" s="138"/>
      <c r="R40" s="131"/>
      <c r="S40" s="109" t="s">
        <v>30</v>
      </c>
      <c r="T40" s="110"/>
      <c r="U40" s="110"/>
      <c r="V40" s="111"/>
      <c r="W40" s="1"/>
    </row>
    <row r="41" spans="1:23" ht="24" customHeight="1">
      <c r="A41" s="150"/>
      <c r="B41" s="136"/>
      <c r="C41" s="136"/>
      <c r="D41" s="137"/>
      <c r="E41" s="143"/>
      <c r="F41" s="144"/>
      <c r="G41" s="144"/>
      <c r="H41" s="144"/>
      <c r="I41" s="145"/>
      <c r="J41" s="132"/>
      <c r="K41" s="133"/>
      <c r="L41" s="135"/>
      <c r="M41" s="136"/>
      <c r="N41" s="136"/>
      <c r="O41" s="137"/>
      <c r="P41" s="132"/>
      <c r="Q41" s="139"/>
      <c r="R41" s="133"/>
      <c r="S41" s="140"/>
      <c r="T41" s="141"/>
      <c r="U41" s="141"/>
      <c r="V41" s="142"/>
      <c r="W41" s="1"/>
    </row>
    <row r="42" spans="1:23" ht="14.25" customHeight="1">
      <c r="A42" s="119" t="s">
        <v>37</v>
      </c>
      <c r="B42" s="120"/>
      <c r="C42" s="120"/>
      <c r="D42" s="121"/>
      <c r="E42" s="127"/>
      <c r="F42" s="128"/>
      <c r="G42" s="128"/>
      <c r="H42" s="128"/>
      <c r="I42" s="129"/>
      <c r="J42" s="130"/>
      <c r="K42" s="131"/>
      <c r="L42" s="134"/>
      <c r="M42" s="120"/>
      <c r="N42" s="120"/>
      <c r="O42" s="121"/>
      <c r="P42" s="130"/>
      <c r="Q42" s="138"/>
      <c r="R42" s="131"/>
      <c r="S42" s="109" t="s">
        <v>30</v>
      </c>
      <c r="T42" s="110"/>
      <c r="U42" s="110"/>
      <c r="V42" s="111"/>
      <c r="W42" s="1"/>
    </row>
    <row r="43" spans="1:23" ht="24" customHeight="1">
      <c r="A43" s="122"/>
      <c r="B43" s="106"/>
      <c r="C43" s="106"/>
      <c r="D43" s="123"/>
      <c r="E43" s="143"/>
      <c r="F43" s="144"/>
      <c r="G43" s="144"/>
      <c r="H43" s="144"/>
      <c r="I43" s="145"/>
      <c r="J43" s="132"/>
      <c r="K43" s="133"/>
      <c r="L43" s="135"/>
      <c r="M43" s="136"/>
      <c r="N43" s="136"/>
      <c r="O43" s="137"/>
      <c r="P43" s="132"/>
      <c r="Q43" s="139"/>
      <c r="R43" s="133"/>
      <c r="S43" s="140"/>
      <c r="T43" s="141"/>
      <c r="U43" s="141"/>
      <c r="V43" s="142"/>
      <c r="W43" s="1"/>
    </row>
    <row r="44" spans="1:23" ht="14.25" customHeight="1">
      <c r="A44" s="122"/>
      <c r="B44" s="106"/>
      <c r="C44" s="106"/>
      <c r="D44" s="123"/>
      <c r="E44" s="127"/>
      <c r="F44" s="128"/>
      <c r="G44" s="128"/>
      <c r="H44" s="128"/>
      <c r="I44" s="129"/>
      <c r="J44" s="130"/>
      <c r="K44" s="131"/>
      <c r="L44" s="134"/>
      <c r="M44" s="120"/>
      <c r="N44" s="120"/>
      <c r="O44" s="121"/>
      <c r="P44" s="130"/>
      <c r="Q44" s="138"/>
      <c r="R44" s="131"/>
      <c r="S44" s="109" t="s">
        <v>30</v>
      </c>
      <c r="T44" s="110"/>
      <c r="U44" s="110"/>
      <c r="V44" s="111"/>
      <c r="W44" s="1"/>
    </row>
    <row r="45" spans="1:23" ht="24" customHeight="1" thickBot="1">
      <c r="A45" s="124"/>
      <c r="B45" s="125"/>
      <c r="C45" s="125"/>
      <c r="D45" s="126"/>
      <c r="E45" s="115"/>
      <c r="F45" s="116"/>
      <c r="G45" s="116"/>
      <c r="H45" s="116"/>
      <c r="I45" s="117"/>
      <c r="J45" s="146"/>
      <c r="K45" s="147"/>
      <c r="L45" s="148"/>
      <c r="M45" s="125"/>
      <c r="N45" s="125"/>
      <c r="O45" s="126"/>
      <c r="P45" s="146"/>
      <c r="Q45" s="149"/>
      <c r="R45" s="147"/>
      <c r="S45" s="112"/>
      <c r="T45" s="113"/>
      <c r="U45" s="113"/>
      <c r="V45" s="114"/>
      <c r="W45" s="1"/>
    </row>
    <row r="46" spans="1:23" ht="14.4">
      <c r="A46" s="70"/>
      <c r="B46" s="70"/>
      <c r="C46" s="70"/>
      <c r="D46" s="70"/>
      <c r="E46" s="70"/>
      <c r="F46" s="70"/>
      <c r="G46" s="70"/>
      <c r="H46" s="70"/>
      <c r="I46" s="70"/>
      <c r="J46" s="70"/>
      <c r="K46" s="70"/>
      <c r="P46" s="70"/>
      <c r="Q46" s="70"/>
      <c r="R46" s="70"/>
      <c r="S46" s="70"/>
      <c r="T46" s="70"/>
      <c r="U46" s="70"/>
      <c r="V46" s="70"/>
      <c r="W46" s="1"/>
    </row>
    <row r="47" spans="1:23">
      <c r="A47" s="102" t="s">
        <v>38</v>
      </c>
      <c r="B47" s="102"/>
      <c r="C47" s="102"/>
      <c r="D47" s="102"/>
      <c r="E47" s="102"/>
      <c r="F47" s="102"/>
      <c r="G47" s="102"/>
      <c r="H47" s="102"/>
      <c r="I47" s="102"/>
      <c r="J47" s="102"/>
      <c r="K47" s="102"/>
      <c r="P47" s="102"/>
      <c r="Q47" s="102"/>
      <c r="R47" s="102"/>
      <c r="S47" s="102"/>
      <c r="T47" s="102"/>
      <c r="U47" s="102"/>
      <c r="V47" s="102"/>
      <c r="W47" s="4"/>
    </row>
    <row r="48" spans="1:23">
      <c r="A48" s="102" t="s">
        <v>39</v>
      </c>
      <c r="B48" s="102"/>
      <c r="C48" s="102"/>
      <c r="D48" s="102"/>
      <c r="E48" s="102"/>
      <c r="F48" s="102"/>
      <c r="G48" s="102"/>
      <c r="H48" s="102"/>
      <c r="I48" s="102"/>
      <c r="J48" s="102"/>
      <c r="K48" s="102"/>
      <c r="P48" s="102"/>
      <c r="Q48" s="102"/>
      <c r="R48" s="102"/>
      <c r="S48" s="102"/>
      <c r="T48" s="102"/>
      <c r="U48" s="102"/>
      <c r="V48" s="102"/>
      <c r="W48" s="1"/>
    </row>
    <row r="49" spans="1:31" ht="9.75" customHeight="1">
      <c r="A49" s="70"/>
      <c r="B49" s="70"/>
      <c r="C49" s="70"/>
      <c r="D49" s="70"/>
      <c r="E49" s="70"/>
      <c r="F49" s="70"/>
      <c r="G49" s="70"/>
      <c r="H49" s="70"/>
      <c r="I49" s="70"/>
      <c r="J49" s="70"/>
      <c r="K49" s="70"/>
      <c r="P49" s="70"/>
      <c r="Q49" s="70"/>
      <c r="R49" s="70"/>
      <c r="S49" s="70"/>
      <c r="T49" s="70"/>
      <c r="U49" s="70"/>
      <c r="V49" s="70"/>
      <c r="W49" s="1"/>
    </row>
    <row r="50" spans="1:31" ht="14.4">
      <c r="A50" s="70"/>
      <c r="B50" s="82" t="s">
        <v>0</v>
      </c>
      <c r="C50" s="83">
        <v>8</v>
      </c>
      <c r="D50" s="70" t="s">
        <v>40</v>
      </c>
      <c r="E50" s="83"/>
      <c r="F50" s="70" t="s">
        <v>41</v>
      </c>
      <c r="G50" s="83"/>
      <c r="H50" s="70" t="s">
        <v>42</v>
      </c>
      <c r="I50" s="70"/>
      <c r="J50" s="70"/>
      <c r="K50" s="70"/>
      <c r="P50" s="70"/>
      <c r="Q50" s="70"/>
      <c r="R50" s="70"/>
      <c r="S50" s="70"/>
      <c r="T50" s="70"/>
      <c r="U50" s="70"/>
      <c r="V50" s="70"/>
      <c r="W50" s="1"/>
    </row>
    <row r="51" spans="1:31" ht="9.75" customHeight="1">
      <c r="A51" s="70"/>
      <c r="B51" s="70"/>
      <c r="C51" s="70"/>
      <c r="D51" s="70"/>
      <c r="E51" s="70"/>
      <c r="F51" s="70"/>
      <c r="G51" s="70"/>
      <c r="H51" s="70"/>
      <c r="I51" s="70"/>
      <c r="J51" s="70"/>
      <c r="K51" s="70"/>
      <c r="P51" s="70"/>
      <c r="Q51" s="70"/>
      <c r="R51" s="70"/>
      <c r="S51" s="70"/>
      <c r="T51" s="70"/>
      <c r="U51" s="70"/>
      <c r="V51" s="70"/>
      <c r="W51" s="1"/>
    </row>
    <row r="52" spans="1:31" ht="24" customHeight="1">
      <c r="A52" s="70"/>
      <c r="B52" s="106" t="e">
        <f>$C$5</f>
        <v>#N/A</v>
      </c>
      <c r="C52" s="106"/>
      <c r="D52" s="106"/>
      <c r="E52" s="106"/>
      <c r="F52" s="106"/>
      <c r="G52" s="106"/>
      <c r="H52" s="118" t="s">
        <v>43</v>
      </c>
      <c r="I52" s="118"/>
      <c r="J52" s="118"/>
      <c r="K52" s="103"/>
      <c r="P52" s="103"/>
      <c r="Q52" s="70" t="s">
        <v>44</v>
      </c>
      <c r="R52" s="70"/>
      <c r="S52" s="70"/>
      <c r="T52" s="70"/>
      <c r="U52" s="70"/>
      <c r="V52" s="70"/>
      <c r="W52" s="1"/>
    </row>
    <row r="53" spans="1:31">
      <c r="A53" s="1"/>
      <c r="B53" s="1"/>
      <c r="C53" s="1"/>
      <c r="D53" s="1"/>
      <c r="E53" s="1"/>
      <c r="F53" s="1"/>
      <c r="G53" s="1"/>
      <c r="H53" s="1"/>
      <c r="I53" s="1"/>
      <c r="J53" s="1"/>
      <c r="K53" s="1"/>
      <c r="P53" s="1"/>
      <c r="Q53" s="1"/>
      <c r="R53" s="1"/>
      <c r="S53" s="1"/>
      <c r="T53" s="1"/>
      <c r="U53" s="1"/>
      <c r="V53" s="1"/>
      <c r="W53" s="1"/>
    </row>
    <row r="54" spans="1:31">
      <c r="A54" s="1"/>
      <c r="B54" s="1"/>
      <c r="C54" s="1"/>
      <c r="D54" s="1"/>
      <c r="E54" s="1"/>
      <c r="F54" s="1"/>
      <c r="G54" s="1"/>
      <c r="H54" s="1"/>
      <c r="I54" s="1"/>
      <c r="J54" s="101"/>
      <c r="K54" s="101"/>
      <c r="P54" s="101"/>
      <c r="Q54" s="101"/>
      <c r="R54" s="101"/>
      <c r="S54" s="101"/>
      <c r="T54" s="101"/>
      <c r="U54" s="101"/>
      <c r="V54" s="101"/>
      <c r="W54" s="101"/>
      <c r="X54" s="101"/>
      <c r="Y54" s="101"/>
      <c r="Z54" s="101"/>
      <c r="AA54" s="101"/>
      <c r="AB54" s="101"/>
      <c r="AC54" s="101"/>
      <c r="AD54" s="101"/>
      <c r="AE54" s="101"/>
    </row>
    <row r="55" spans="1:31">
      <c r="A55" s="1"/>
      <c r="B55" s="1"/>
      <c r="C55" s="1"/>
      <c r="D55" s="1"/>
      <c r="E55" s="1"/>
      <c r="F55" s="1"/>
      <c r="G55" s="1"/>
      <c r="H55" s="1"/>
      <c r="I55" s="1"/>
      <c r="J55" s="1"/>
      <c r="K55" s="1"/>
      <c r="P55" s="1"/>
      <c r="Q55" s="1"/>
      <c r="R55" s="1"/>
      <c r="S55" s="1"/>
      <c r="T55" s="1"/>
      <c r="U55" s="1"/>
      <c r="V55" s="1"/>
      <c r="W55" s="1"/>
    </row>
  </sheetData>
  <dataConsolidate/>
  <mergeCells count="141">
    <mergeCell ref="I7:J11"/>
    <mergeCell ref="C10:D11"/>
    <mergeCell ref="E10:H11"/>
    <mergeCell ref="I1:V1"/>
    <mergeCell ref="A2:V2"/>
    <mergeCell ref="Q3:U3"/>
    <mergeCell ref="M4:V4"/>
    <mergeCell ref="I5:J6"/>
    <mergeCell ref="L5:M5"/>
    <mergeCell ref="N5:V5"/>
    <mergeCell ref="L6:O6"/>
    <mergeCell ref="D1:E1"/>
    <mergeCell ref="G1:H1"/>
    <mergeCell ref="A5:B6"/>
    <mergeCell ref="V7:V8"/>
    <mergeCell ref="Q7:U8"/>
    <mergeCell ref="Q9:U10"/>
    <mergeCell ref="V9:V10"/>
    <mergeCell ref="C5:H6"/>
    <mergeCell ref="P7:P11"/>
    <mergeCell ref="Q11:U11"/>
    <mergeCell ref="K7:O9"/>
    <mergeCell ref="A14:D17"/>
    <mergeCell ref="E14:I14"/>
    <mergeCell ref="J14:K15"/>
    <mergeCell ref="L14:O15"/>
    <mergeCell ref="P14:R15"/>
    <mergeCell ref="S14:V15"/>
    <mergeCell ref="E15:I15"/>
    <mergeCell ref="K10:L11"/>
    <mergeCell ref="M10:O11"/>
    <mergeCell ref="A12:D13"/>
    <mergeCell ref="E12:I12"/>
    <mergeCell ref="J12:K13"/>
    <mergeCell ref="L12:O13"/>
    <mergeCell ref="E16:I16"/>
    <mergeCell ref="J16:K17"/>
    <mergeCell ref="L16:O17"/>
    <mergeCell ref="P16:R17"/>
    <mergeCell ref="S16:V17"/>
    <mergeCell ref="E17:I17"/>
    <mergeCell ref="P12:R13"/>
    <mergeCell ref="S12:V13"/>
    <mergeCell ref="E13:I13"/>
    <mergeCell ref="A7:B11"/>
    <mergeCell ref="C7:G9"/>
    <mergeCell ref="A18:D21"/>
    <mergeCell ref="E18:I18"/>
    <mergeCell ref="J18:K19"/>
    <mergeCell ref="L18:O19"/>
    <mergeCell ref="P18:R19"/>
    <mergeCell ref="S18:V19"/>
    <mergeCell ref="E19:I19"/>
    <mergeCell ref="E20:I20"/>
    <mergeCell ref="J20:K21"/>
    <mergeCell ref="L20:O21"/>
    <mergeCell ref="P20:R21"/>
    <mergeCell ref="S20:V21"/>
    <mergeCell ref="E21:I21"/>
    <mergeCell ref="A22:D25"/>
    <mergeCell ref="E22:I22"/>
    <mergeCell ref="J22:K23"/>
    <mergeCell ref="L22:O23"/>
    <mergeCell ref="P22:R23"/>
    <mergeCell ref="S22:V23"/>
    <mergeCell ref="E23:I23"/>
    <mergeCell ref="E24:I24"/>
    <mergeCell ref="J24:K25"/>
    <mergeCell ref="L24:O25"/>
    <mergeCell ref="P24:R25"/>
    <mergeCell ref="S24:V25"/>
    <mergeCell ref="E25:I25"/>
    <mergeCell ref="P28:R29"/>
    <mergeCell ref="S28:V29"/>
    <mergeCell ref="E29:I29"/>
    <mergeCell ref="A30:D33"/>
    <mergeCell ref="E30:I30"/>
    <mergeCell ref="J30:K31"/>
    <mergeCell ref="L30:O31"/>
    <mergeCell ref="P30:R31"/>
    <mergeCell ref="S30:V31"/>
    <mergeCell ref="E31:I31"/>
    <mergeCell ref="A26:D29"/>
    <mergeCell ref="E26:I26"/>
    <mergeCell ref="J26:K27"/>
    <mergeCell ref="L26:O27"/>
    <mergeCell ref="P26:R27"/>
    <mergeCell ref="S26:V27"/>
    <mergeCell ref="E27:I27"/>
    <mergeCell ref="E28:I28"/>
    <mergeCell ref="J28:K29"/>
    <mergeCell ref="L28:O29"/>
    <mergeCell ref="J32:K33"/>
    <mergeCell ref="L32:O33"/>
    <mergeCell ref="P32:R33"/>
    <mergeCell ref="S32:V33"/>
    <mergeCell ref="E33:I33"/>
    <mergeCell ref="S34:V35"/>
    <mergeCell ref="E32:I32"/>
    <mergeCell ref="A34:D37"/>
    <mergeCell ref="E34:I34"/>
    <mergeCell ref="J34:K35"/>
    <mergeCell ref="L34:O35"/>
    <mergeCell ref="P34:R35"/>
    <mergeCell ref="E40:I40"/>
    <mergeCell ref="J40:K41"/>
    <mergeCell ref="L40:O41"/>
    <mergeCell ref="P40:R41"/>
    <mergeCell ref="S40:V41"/>
    <mergeCell ref="E41:I41"/>
    <mergeCell ref="E35:I35"/>
    <mergeCell ref="E36:I36"/>
    <mergeCell ref="J36:K37"/>
    <mergeCell ref="L36:O37"/>
    <mergeCell ref="P36:R37"/>
    <mergeCell ref="S36:V37"/>
    <mergeCell ref="E37:I37"/>
    <mergeCell ref="B52:G52"/>
    <mergeCell ref="X3:AH6"/>
    <mergeCell ref="X7:AH11"/>
    <mergeCell ref="S44:V45"/>
    <mergeCell ref="E45:I45"/>
    <mergeCell ref="H52:J52"/>
    <mergeCell ref="A42:D45"/>
    <mergeCell ref="E42:I42"/>
    <mergeCell ref="J42:K43"/>
    <mergeCell ref="L42:O43"/>
    <mergeCell ref="P42:R43"/>
    <mergeCell ref="S42:V43"/>
    <mergeCell ref="E43:I43"/>
    <mergeCell ref="E44:I44"/>
    <mergeCell ref="J44:K45"/>
    <mergeCell ref="L44:O45"/>
    <mergeCell ref="P44:R45"/>
    <mergeCell ref="A38:D41"/>
    <mergeCell ref="E38:I38"/>
    <mergeCell ref="J38:K39"/>
    <mergeCell ref="L38:O39"/>
    <mergeCell ref="P38:R39"/>
    <mergeCell ref="S38:V39"/>
    <mergeCell ref="E39:I39"/>
  </mergeCells>
  <phoneticPr fontId="3"/>
  <dataValidations xWindow="483" yWindow="694" count="3">
    <dataValidation type="list" allowBlank="1" showInputMessage="1" showErrorMessage="1" sqref="V7:V11" xr:uid="{00000000-0002-0000-0100-000000000000}">
      <formula1>$AI$3:$AI$5</formula1>
    </dataValidation>
    <dataValidation type="list" allowBlank="1" showInputMessage="1" showErrorMessage="1" sqref="H8" xr:uid="{00000000-0002-0000-0100-000001000000}">
      <formula1>$AI$3:$AI$4</formula1>
    </dataValidation>
    <dataValidation type="list" allowBlank="1" showInputMessage="1" showErrorMessage="1" sqref="I1:V1" xr:uid="{1694A2C9-FCCA-4047-AAE2-023C254BAAB5}">
      <formula1>"沖縄県高等学校総合体育大会,沖縄県高等学校新人体育大会"</formula1>
    </dataValidation>
  </dataValidations>
  <pageMargins left="0.7" right="0.7" top="0.75" bottom="0.75" header="0.3" footer="0.3"/>
  <pageSetup paperSize="9" scale="84" orientation="portrait" r:id="rId1"/>
  <headerFooter alignWithMargins="0">
    <oddFooter>&amp;C10-1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18</xdr:col>
                    <xdr:colOff>30480</xdr:colOff>
                    <xdr:row>13</xdr:row>
                    <xdr:rowOff>114300</xdr:rowOff>
                  </from>
                  <to>
                    <xdr:col>19</xdr:col>
                    <xdr:colOff>0</xdr:colOff>
                    <xdr:row>14</xdr:row>
                    <xdr:rowOff>182880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18</xdr:col>
                    <xdr:colOff>30480</xdr:colOff>
                    <xdr:row>15</xdr:row>
                    <xdr:rowOff>114300</xdr:rowOff>
                  </from>
                  <to>
                    <xdr:col>19</xdr:col>
                    <xdr:colOff>0</xdr:colOff>
                    <xdr:row>16</xdr:row>
                    <xdr:rowOff>182880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18</xdr:col>
                    <xdr:colOff>30480</xdr:colOff>
                    <xdr:row>17</xdr:row>
                    <xdr:rowOff>114300</xdr:rowOff>
                  </from>
                  <to>
                    <xdr:col>19</xdr:col>
                    <xdr:colOff>0</xdr:colOff>
                    <xdr:row>18</xdr:row>
                    <xdr:rowOff>182880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18</xdr:col>
                    <xdr:colOff>30480</xdr:colOff>
                    <xdr:row>19</xdr:row>
                    <xdr:rowOff>114300</xdr:rowOff>
                  </from>
                  <to>
                    <xdr:col>19</xdr:col>
                    <xdr:colOff>0</xdr:colOff>
                    <xdr:row>20</xdr:row>
                    <xdr:rowOff>182880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18</xdr:col>
                    <xdr:colOff>30480</xdr:colOff>
                    <xdr:row>21</xdr:row>
                    <xdr:rowOff>114300</xdr:rowOff>
                  </from>
                  <to>
                    <xdr:col>19</xdr:col>
                    <xdr:colOff>0</xdr:colOff>
                    <xdr:row>22</xdr:row>
                    <xdr:rowOff>182880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18</xdr:col>
                    <xdr:colOff>30480</xdr:colOff>
                    <xdr:row>23</xdr:row>
                    <xdr:rowOff>114300</xdr:rowOff>
                  </from>
                  <to>
                    <xdr:col>19</xdr:col>
                    <xdr:colOff>0</xdr:colOff>
                    <xdr:row>24</xdr:row>
                    <xdr:rowOff>182880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18</xdr:col>
                    <xdr:colOff>30480</xdr:colOff>
                    <xdr:row>25</xdr:row>
                    <xdr:rowOff>114300</xdr:rowOff>
                  </from>
                  <to>
                    <xdr:col>19</xdr:col>
                    <xdr:colOff>0</xdr:colOff>
                    <xdr:row>26</xdr:row>
                    <xdr:rowOff>182880</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18</xdr:col>
                    <xdr:colOff>30480</xdr:colOff>
                    <xdr:row>27</xdr:row>
                    <xdr:rowOff>114300</xdr:rowOff>
                  </from>
                  <to>
                    <xdr:col>19</xdr:col>
                    <xdr:colOff>0</xdr:colOff>
                    <xdr:row>28</xdr:row>
                    <xdr:rowOff>182880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18</xdr:col>
                    <xdr:colOff>30480</xdr:colOff>
                    <xdr:row>29</xdr:row>
                    <xdr:rowOff>114300</xdr:rowOff>
                  </from>
                  <to>
                    <xdr:col>19</xdr:col>
                    <xdr:colOff>0</xdr:colOff>
                    <xdr:row>30</xdr:row>
                    <xdr:rowOff>182880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18</xdr:col>
                    <xdr:colOff>30480</xdr:colOff>
                    <xdr:row>31</xdr:row>
                    <xdr:rowOff>114300</xdr:rowOff>
                  </from>
                  <to>
                    <xdr:col>19</xdr:col>
                    <xdr:colOff>0</xdr:colOff>
                    <xdr:row>32</xdr:row>
                    <xdr:rowOff>182880</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18</xdr:col>
                    <xdr:colOff>30480</xdr:colOff>
                    <xdr:row>33</xdr:row>
                    <xdr:rowOff>114300</xdr:rowOff>
                  </from>
                  <to>
                    <xdr:col>19</xdr:col>
                    <xdr:colOff>0</xdr:colOff>
                    <xdr:row>34</xdr:row>
                    <xdr:rowOff>182880</xdr:rowOff>
                  </to>
                </anchor>
              </controlPr>
            </control>
          </mc:Choice>
        </mc:AlternateContent>
        <mc:AlternateContent xmlns:mc="http://schemas.openxmlformats.org/markup-compatibility/2006">
          <mc:Choice Requires="x14">
            <control shapeId="2061" r:id="rId15" name="Check Box 13">
              <controlPr defaultSize="0" autoFill="0" autoLine="0" autoPict="0">
                <anchor moveWithCells="1">
                  <from>
                    <xdr:col>18</xdr:col>
                    <xdr:colOff>30480</xdr:colOff>
                    <xdr:row>35</xdr:row>
                    <xdr:rowOff>114300</xdr:rowOff>
                  </from>
                  <to>
                    <xdr:col>19</xdr:col>
                    <xdr:colOff>0</xdr:colOff>
                    <xdr:row>36</xdr:row>
                    <xdr:rowOff>182880</xdr:rowOff>
                  </to>
                </anchor>
              </controlPr>
            </control>
          </mc:Choice>
        </mc:AlternateContent>
        <mc:AlternateContent xmlns:mc="http://schemas.openxmlformats.org/markup-compatibility/2006">
          <mc:Choice Requires="x14">
            <control shapeId="2062" r:id="rId16" name="Check Box 14">
              <controlPr defaultSize="0" autoFill="0" autoLine="0" autoPict="0">
                <anchor moveWithCells="1">
                  <from>
                    <xdr:col>18</xdr:col>
                    <xdr:colOff>30480</xdr:colOff>
                    <xdr:row>37</xdr:row>
                    <xdr:rowOff>114300</xdr:rowOff>
                  </from>
                  <to>
                    <xdr:col>19</xdr:col>
                    <xdr:colOff>0</xdr:colOff>
                    <xdr:row>38</xdr:row>
                    <xdr:rowOff>182880</xdr:rowOff>
                  </to>
                </anchor>
              </controlPr>
            </control>
          </mc:Choice>
        </mc:AlternateContent>
        <mc:AlternateContent xmlns:mc="http://schemas.openxmlformats.org/markup-compatibility/2006">
          <mc:Choice Requires="x14">
            <control shapeId="2063" r:id="rId17" name="Check Box 15">
              <controlPr defaultSize="0" autoFill="0" autoLine="0" autoPict="0">
                <anchor moveWithCells="1">
                  <from>
                    <xdr:col>18</xdr:col>
                    <xdr:colOff>30480</xdr:colOff>
                    <xdr:row>39</xdr:row>
                    <xdr:rowOff>114300</xdr:rowOff>
                  </from>
                  <to>
                    <xdr:col>19</xdr:col>
                    <xdr:colOff>0</xdr:colOff>
                    <xdr:row>40</xdr:row>
                    <xdr:rowOff>182880</xdr:rowOff>
                  </to>
                </anchor>
              </controlPr>
            </control>
          </mc:Choice>
        </mc:AlternateContent>
        <mc:AlternateContent xmlns:mc="http://schemas.openxmlformats.org/markup-compatibility/2006">
          <mc:Choice Requires="x14">
            <control shapeId="2064" r:id="rId18" name="Check Box 16">
              <controlPr defaultSize="0" autoFill="0" autoLine="0" autoPict="0">
                <anchor moveWithCells="1">
                  <from>
                    <xdr:col>18</xdr:col>
                    <xdr:colOff>30480</xdr:colOff>
                    <xdr:row>41</xdr:row>
                    <xdr:rowOff>114300</xdr:rowOff>
                  </from>
                  <to>
                    <xdr:col>19</xdr:col>
                    <xdr:colOff>0</xdr:colOff>
                    <xdr:row>42</xdr:row>
                    <xdr:rowOff>182880</xdr:rowOff>
                  </to>
                </anchor>
              </controlPr>
            </control>
          </mc:Choice>
        </mc:AlternateContent>
        <mc:AlternateContent xmlns:mc="http://schemas.openxmlformats.org/markup-compatibility/2006">
          <mc:Choice Requires="x14">
            <control shapeId="2065" r:id="rId19" name="Check Box 17">
              <controlPr defaultSize="0" autoFill="0" autoLine="0" autoPict="0">
                <anchor moveWithCells="1">
                  <from>
                    <xdr:col>18</xdr:col>
                    <xdr:colOff>30480</xdr:colOff>
                    <xdr:row>43</xdr:row>
                    <xdr:rowOff>114300</xdr:rowOff>
                  </from>
                  <to>
                    <xdr:col>19</xdr:col>
                    <xdr:colOff>0</xdr:colOff>
                    <xdr:row>44</xdr:row>
                    <xdr:rowOff>182880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B2:AA51"/>
  <sheetViews>
    <sheetView topLeftCell="A8" zoomScaleNormal="100" workbookViewId="0">
      <selection activeCell="J10" sqref="J10:M10"/>
    </sheetView>
  </sheetViews>
  <sheetFormatPr defaultColWidth="7.77734375" defaultRowHeight="15"/>
  <cols>
    <col min="1" max="20" width="7.77734375" style="43"/>
    <col min="21" max="21" width="7.77734375" style="43" customWidth="1"/>
    <col min="22" max="27" width="7.77734375" style="43" hidden="1" customWidth="1"/>
    <col min="28" max="16384" width="7.77734375" style="43"/>
  </cols>
  <sheetData>
    <row r="2" spans="2:26">
      <c r="B2" s="43" t="s">
        <v>45</v>
      </c>
    </row>
    <row r="3" spans="2:26">
      <c r="B3" s="44"/>
      <c r="C3" s="44"/>
      <c r="D3" s="44"/>
      <c r="E3" s="44"/>
      <c r="F3" s="44"/>
      <c r="G3" s="44"/>
      <c r="H3" s="44"/>
      <c r="I3" s="44"/>
      <c r="J3" s="44"/>
      <c r="K3" s="44"/>
      <c r="L3" s="44"/>
      <c r="M3" s="44"/>
      <c r="N3" s="44"/>
      <c r="O3" s="44"/>
      <c r="P3" s="44"/>
      <c r="Q3" s="44"/>
      <c r="R3" s="44"/>
      <c r="S3" s="44"/>
      <c r="T3" s="44"/>
      <c r="U3" s="47"/>
      <c r="Z3" s="43" t="s">
        <v>46</v>
      </c>
    </row>
    <row r="4" spans="2:26">
      <c r="B4" s="44"/>
      <c r="C4" s="44"/>
      <c r="D4" s="44"/>
      <c r="E4" s="44"/>
      <c r="F4" s="44"/>
      <c r="G4" s="44"/>
      <c r="H4" s="44"/>
      <c r="I4" s="44"/>
      <c r="J4" s="44"/>
      <c r="K4" s="44"/>
      <c r="L4" s="44"/>
      <c r="M4" s="44"/>
      <c r="N4" s="44"/>
      <c r="O4" s="44"/>
      <c r="P4" s="44"/>
      <c r="Q4" s="44"/>
      <c r="R4" s="44"/>
      <c r="S4" s="44"/>
      <c r="T4" s="44"/>
      <c r="U4" s="47"/>
      <c r="Z4" s="43" t="s">
        <v>47</v>
      </c>
    </row>
    <row r="5" spans="2:26">
      <c r="B5" s="44"/>
      <c r="C5" s="219" t="s">
        <v>48</v>
      </c>
      <c r="D5" s="230"/>
      <c r="E5" s="230"/>
      <c r="F5" s="216" t="s">
        <v>49</v>
      </c>
      <c r="G5" s="216"/>
      <c r="H5" s="216"/>
      <c r="I5" s="219" t="s">
        <v>50</v>
      </c>
      <c r="J5" s="230"/>
      <c r="K5" s="220"/>
      <c r="L5" s="219" t="s">
        <v>51</v>
      </c>
      <c r="M5" s="230"/>
      <c r="N5" s="220"/>
      <c r="O5" s="54" t="s">
        <v>52</v>
      </c>
      <c r="P5" s="47"/>
      <c r="Q5" s="47"/>
      <c r="R5" s="47"/>
      <c r="S5" s="47"/>
      <c r="T5" s="47"/>
      <c r="U5" s="47"/>
      <c r="V5" s="43" t="s">
        <v>53</v>
      </c>
      <c r="Z5" s="43" t="s">
        <v>54</v>
      </c>
    </row>
    <row r="6" spans="2:26" ht="35.1" customHeight="1">
      <c r="B6" s="44"/>
      <c r="C6" s="233" t="s">
        <v>55</v>
      </c>
      <c r="D6" s="234"/>
      <c r="E6" s="234"/>
      <c r="F6" s="225" t="s">
        <v>56</v>
      </c>
      <c r="G6" s="225"/>
      <c r="H6" s="225"/>
      <c r="I6" s="233"/>
      <c r="J6" s="234"/>
      <c r="K6" s="235"/>
      <c r="L6" s="233" t="s">
        <v>57</v>
      </c>
      <c r="M6" s="234"/>
      <c r="N6" s="235"/>
      <c r="O6" s="47"/>
      <c r="P6" s="47"/>
      <c r="Q6" s="47"/>
      <c r="R6" s="47"/>
      <c r="S6" s="47"/>
      <c r="T6" s="47"/>
      <c r="U6" s="47"/>
      <c r="V6" s="43" t="s">
        <v>58</v>
      </c>
    </row>
    <row r="7" spans="2:26">
      <c r="B7" s="44"/>
      <c r="C7" s="44"/>
      <c r="D7" s="44"/>
      <c r="E7" s="44"/>
      <c r="F7" s="44"/>
      <c r="G7" s="44"/>
      <c r="H7" s="44"/>
      <c r="I7" s="44"/>
      <c r="J7" s="44"/>
      <c r="K7" s="44"/>
      <c r="L7" s="44"/>
      <c r="M7" s="44"/>
      <c r="N7" s="44"/>
      <c r="O7" s="44"/>
      <c r="P7" s="44"/>
      <c r="Q7" s="53"/>
      <c r="R7" s="53"/>
      <c r="S7" s="44"/>
      <c r="T7" s="44"/>
      <c r="U7" s="47"/>
      <c r="V7" s="43" t="s">
        <v>59</v>
      </c>
    </row>
    <row r="8" spans="2:26">
      <c r="B8" s="52"/>
      <c r="C8" s="219" t="s">
        <v>60</v>
      </c>
      <c r="D8" s="230"/>
      <c r="E8" s="230"/>
      <c r="F8" s="230"/>
      <c r="G8" s="230"/>
      <c r="H8" s="230"/>
      <c r="I8" s="220"/>
      <c r="J8" s="216" t="s">
        <v>61</v>
      </c>
      <c r="K8" s="216"/>
      <c r="L8" s="216"/>
      <c r="M8" s="216"/>
      <c r="N8" s="216" t="s">
        <v>62</v>
      </c>
      <c r="O8" s="216"/>
      <c r="P8" s="216"/>
      <c r="Q8" s="44"/>
      <c r="R8" s="44"/>
      <c r="S8" s="44"/>
      <c r="T8" s="44"/>
      <c r="U8" s="47"/>
      <c r="V8" s="43" t="s">
        <v>63</v>
      </c>
    </row>
    <row r="9" spans="2:26">
      <c r="B9" s="67" t="s">
        <v>64</v>
      </c>
      <c r="C9" s="231" t="s">
        <v>65</v>
      </c>
      <c r="D9" s="232"/>
      <c r="E9" s="232"/>
      <c r="F9" s="232"/>
      <c r="G9" s="51"/>
      <c r="H9" s="224" t="s">
        <v>66</v>
      </c>
      <c r="I9" s="224"/>
      <c r="J9" s="224" t="s">
        <v>67</v>
      </c>
      <c r="K9" s="224"/>
      <c r="L9" s="224"/>
      <c r="M9" s="224"/>
      <c r="N9" s="67" t="s">
        <v>68</v>
      </c>
      <c r="O9" s="67" t="s">
        <v>69</v>
      </c>
      <c r="P9" s="50" t="s">
        <v>70</v>
      </c>
      <c r="Q9" s="44"/>
      <c r="R9" s="44"/>
      <c r="S9" s="44"/>
      <c r="T9" s="44"/>
      <c r="U9" s="47"/>
      <c r="V9" s="43" t="s">
        <v>71</v>
      </c>
    </row>
    <row r="10" spans="2:26" ht="35.1" customHeight="1">
      <c r="B10" s="49">
        <v>1</v>
      </c>
      <c r="C10" s="225"/>
      <c r="D10" s="225"/>
      <c r="E10" s="225"/>
      <c r="F10" s="227" t="s">
        <v>72</v>
      </c>
      <c r="G10" s="228"/>
      <c r="H10" s="225" t="s">
        <v>46</v>
      </c>
      <c r="I10" s="225"/>
      <c r="J10" s="229"/>
      <c r="K10" s="229"/>
      <c r="L10" s="229"/>
      <c r="M10" s="229"/>
      <c r="N10" s="48"/>
      <c r="O10" s="48"/>
      <c r="P10" s="48"/>
      <c r="Q10" s="44"/>
      <c r="R10" s="44"/>
      <c r="S10" s="44"/>
      <c r="T10" s="44"/>
      <c r="U10" s="47"/>
      <c r="V10" s="43" t="s">
        <v>73</v>
      </c>
    </row>
    <row r="11" spans="2:26">
      <c r="B11" s="44"/>
      <c r="C11" s="216" t="s">
        <v>74</v>
      </c>
      <c r="D11" s="216"/>
      <c r="E11" s="216" t="s">
        <v>75</v>
      </c>
      <c r="F11" s="216"/>
      <c r="G11" s="216"/>
      <c r="H11" s="216"/>
      <c r="I11" s="216"/>
      <c r="J11" s="216" t="s">
        <v>76</v>
      </c>
      <c r="K11" s="216"/>
      <c r="L11" s="216" t="s">
        <v>16</v>
      </c>
      <c r="M11" s="216"/>
      <c r="N11" s="216" t="s">
        <v>77</v>
      </c>
      <c r="O11" s="216"/>
      <c r="P11" s="216"/>
      <c r="Q11" s="216"/>
      <c r="R11" s="216"/>
      <c r="S11" s="44"/>
      <c r="T11" s="44"/>
      <c r="V11" s="43" t="s">
        <v>78</v>
      </c>
    </row>
    <row r="12" spans="2:26">
      <c r="B12" s="44"/>
      <c r="C12" s="224" t="s">
        <v>79</v>
      </c>
      <c r="D12" s="224"/>
      <c r="E12" s="224" t="s">
        <v>80</v>
      </c>
      <c r="F12" s="224"/>
      <c r="G12" s="224"/>
      <c r="H12" s="224"/>
      <c r="I12" s="224"/>
      <c r="J12" s="224" t="s">
        <v>81</v>
      </c>
      <c r="K12" s="224"/>
      <c r="L12" s="224" t="s">
        <v>82</v>
      </c>
      <c r="M12" s="224"/>
      <c r="N12" s="224" t="s">
        <v>83</v>
      </c>
      <c r="O12" s="224"/>
      <c r="P12" s="224"/>
      <c r="Q12" s="224"/>
      <c r="R12" s="224"/>
      <c r="S12" s="44"/>
      <c r="T12" s="44"/>
      <c r="V12" s="43" t="s">
        <v>84</v>
      </c>
    </row>
    <row r="13" spans="2:26" ht="34.5" customHeight="1">
      <c r="B13" s="44"/>
      <c r="C13" s="215"/>
      <c r="D13" s="215"/>
      <c r="E13" s="225"/>
      <c r="F13" s="225"/>
      <c r="G13" s="225"/>
      <c r="H13" s="225"/>
      <c r="I13" s="225"/>
      <c r="J13" s="225"/>
      <c r="K13" s="225"/>
      <c r="L13" s="225"/>
      <c r="M13" s="225"/>
      <c r="N13" s="226"/>
      <c r="O13" s="226"/>
      <c r="P13" s="226"/>
      <c r="Q13" s="226"/>
      <c r="R13" s="226"/>
      <c r="S13" s="44"/>
      <c r="T13" s="44"/>
      <c r="V13" s="43" t="s">
        <v>85</v>
      </c>
    </row>
    <row r="14" spans="2:26">
      <c r="B14" s="44"/>
      <c r="C14" s="44"/>
      <c r="D14" s="44"/>
      <c r="E14" s="44"/>
      <c r="F14" s="44"/>
      <c r="G14" s="44"/>
      <c r="H14" s="44"/>
      <c r="I14" s="44"/>
      <c r="J14" s="44"/>
      <c r="K14" s="44"/>
      <c r="L14" s="44"/>
      <c r="M14" s="44"/>
      <c r="N14" s="44"/>
      <c r="O14" s="44"/>
      <c r="P14" s="44"/>
      <c r="Q14" s="44"/>
      <c r="R14" s="44"/>
      <c r="S14" s="44"/>
      <c r="T14" s="44"/>
      <c r="V14" s="43" t="s">
        <v>86</v>
      </c>
    </row>
    <row r="15" spans="2:26">
      <c r="B15" s="223" t="s">
        <v>87</v>
      </c>
      <c r="C15" s="223"/>
      <c r="D15" s="44" t="s">
        <v>88</v>
      </c>
      <c r="E15" s="44"/>
      <c r="F15" s="44"/>
      <c r="G15" s="44"/>
      <c r="H15" s="44"/>
      <c r="I15" s="44" t="s">
        <v>89</v>
      </c>
      <c r="J15" s="44"/>
      <c r="K15" s="44"/>
      <c r="L15" s="44"/>
      <c r="M15" s="44"/>
      <c r="N15" s="44"/>
      <c r="O15" s="44"/>
      <c r="P15" s="44"/>
      <c r="Q15" s="44"/>
      <c r="R15" s="44"/>
      <c r="S15" s="44"/>
      <c r="T15" s="44"/>
      <c r="V15" s="43" t="s">
        <v>90</v>
      </c>
    </row>
    <row r="16" spans="2:26">
      <c r="B16" s="44"/>
      <c r="C16" s="44"/>
      <c r="D16" s="66" t="s">
        <v>91</v>
      </c>
      <c r="E16" s="219" t="s">
        <v>92</v>
      </c>
      <c r="F16" s="220"/>
      <c r="G16" s="66" t="s">
        <v>93</v>
      </c>
      <c r="H16" s="46"/>
      <c r="I16" s="66" t="s">
        <v>91</v>
      </c>
      <c r="J16" s="216" t="s">
        <v>92</v>
      </c>
      <c r="K16" s="216"/>
      <c r="L16" s="66" t="s">
        <v>93</v>
      </c>
      <c r="M16" s="46"/>
      <c r="N16" s="66" t="s">
        <v>91</v>
      </c>
      <c r="O16" s="216" t="s">
        <v>92</v>
      </c>
      <c r="P16" s="216"/>
      <c r="Q16" s="66" t="s">
        <v>93</v>
      </c>
      <c r="R16" s="44"/>
      <c r="S16" s="44"/>
      <c r="T16" s="44"/>
      <c r="V16" s="43" t="s">
        <v>94</v>
      </c>
    </row>
    <row r="17" spans="2:25">
      <c r="B17" s="44"/>
      <c r="C17" s="44">
        <v>1</v>
      </c>
      <c r="D17" s="65"/>
      <c r="E17" s="221"/>
      <c r="F17" s="222"/>
      <c r="G17" s="65"/>
      <c r="H17" s="45">
        <v>21</v>
      </c>
      <c r="I17" s="65"/>
      <c r="J17" s="217"/>
      <c r="K17" s="218"/>
      <c r="L17" s="65"/>
      <c r="M17" s="45">
        <v>41</v>
      </c>
      <c r="N17" s="65"/>
      <c r="O17" s="217"/>
      <c r="P17" s="218"/>
      <c r="Q17" s="65"/>
      <c r="R17" s="44"/>
      <c r="S17" s="44"/>
      <c r="T17" s="44"/>
      <c r="V17" s="43" t="s">
        <v>95</v>
      </c>
    </row>
    <row r="18" spans="2:25">
      <c r="B18" s="44"/>
      <c r="C18" s="44">
        <v>2</v>
      </c>
      <c r="D18" s="65"/>
      <c r="E18" s="217"/>
      <c r="F18" s="218"/>
      <c r="G18" s="65"/>
      <c r="H18" s="45">
        <v>22</v>
      </c>
      <c r="I18" s="65"/>
      <c r="J18" s="215"/>
      <c r="K18" s="215"/>
      <c r="L18" s="65"/>
      <c r="M18" s="45">
        <v>42</v>
      </c>
      <c r="N18" s="65"/>
      <c r="O18" s="215"/>
      <c r="P18" s="215"/>
      <c r="Q18" s="65"/>
      <c r="R18" s="44"/>
      <c r="S18" s="44"/>
      <c r="T18" s="44"/>
      <c r="V18" s="43" t="s">
        <v>96</v>
      </c>
    </row>
    <row r="19" spans="2:25">
      <c r="B19" s="44"/>
      <c r="C19" s="44">
        <v>3</v>
      </c>
      <c r="D19" s="65"/>
      <c r="E19" s="215"/>
      <c r="F19" s="215"/>
      <c r="G19" s="65"/>
      <c r="H19" s="45">
        <v>23</v>
      </c>
      <c r="I19" s="65"/>
      <c r="J19" s="215"/>
      <c r="K19" s="215"/>
      <c r="L19" s="65"/>
      <c r="M19" s="45">
        <v>43</v>
      </c>
      <c r="N19" s="65"/>
      <c r="O19" s="215"/>
      <c r="P19" s="215"/>
      <c r="Q19" s="65"/>
      <c r="R19" s="44"/>
      <c r="S19" s="44"/>
      <c r="T19" s="44"/>
      <c r="V19" s="43" t="s">
        <v>97</v>
      </c>
      <c r="W19" s="43">
        <v>1</v>
      </c>
      <c r="Y19" s="43" t="s">
        <v>98</v>
      </c>
    </row>
    <row r="20" spans="2:25">
      <c r="B20" s="44"/>
      <c r="C20" s="44">
        <v>4</v>
      </c>
      <c r="D20" s="65"/>
      <c r="E20" s="215"/>
      <c r="F20" s="215"/>
      <c r="G20" s="65"/>
      <c r="H20" s="45">
        <v>24</v>
      </c>
      <c r="I20" s="65"/>
      <c r="J20" s="215"/>
      <c r="K20" s="215"/>
      <c r="L20" s="65"/>
      <c r="M20" s="45">
        <v>44</v>
      </c>
      <c r="N20" s="65"/>
      <c r="O20" s="215"/>
      <c r="P20" s="215"/>
      <c r="Q20" s="65"/>
      <c r="R20" s="44"/>
      <c r="S20" s="44"/>
      <c r="T20" s="44"/>
      <c r="V20" s="43" t="s">
        <v>99</v>
      </c>
      <c r="W20" s="43">
        <v>2</v>
      </c>
      <c r="Y20" s="43" t="s">
        <v>100</v>
      </c>
    </row>
    <row r="21" spans="2:25">
      <c r="B21" s="44"/>
      <c r="C21" s="44">
        <v>5</v>
      </c>
      <c r="D21" s="65"/>
      <c r="E21" s="215"/>
      <c r="F21" s="215"/>
      <c r="G21" s="65"/>
      <c r="H21" s="45">
        <v>25</v>
      </c>
      <c r="I21" s="65"/>
      <c r="J21" s="215"/>
      <c r="K21" s="215"/>
      <c r="L21" s="65"/>
      <c r="M21" s="45">
        <v>45</v>
      </c>
      <c r="N21" s="65"/>
      <c r="O21" s="215"/>
      <c r="P21" s="215"/>
      <c r="Q21" s="65"/>
      <c r="R21" s="44"/>
      <c r="S21" s="44"/>
      <c r="T21" s="44"/>
      <c r="V21" s="43" t="s">
        <v>101</v>
      </c>
      <c r="W21" s="43">
        <v>3</v>
      </c>
    </row>
    <row r="22" spans="2:25">
      <c r="B22" s="44"/>
      <c r="C22" s="44">
        <v>6</v>
      </c>
      <c r="D22" s="65"/>
      <c r="E22" s="215"/>
      <c r="F22" s="215"/>
      <c r="G22" s="65"/>
      <c r="H22" s="45">
        <v>26</v>
      </c>
      <c r="I22" s="65"/>
      <c r="J22" s="215"/>
      <c r="K22" s="215"/>
      <c r="L22" s="65"/>
      <c r="M22" s="45">
        <v>46</v>
      </c>
      <c r="N22" s="65"/>
      <c r="O22" s="215"/>
      <c r="P22" s="215"/>
      <c r="Q22" s="65"/>
      <c r="R22" s="44"/>
      <c r="S22" s="44"/>
      <c r="T22" s="44"/>
      <c r="V22" s="43" t="s">
        <v>102</v>
      </c>
      <c r="W22" s="43">
        <v>4</v>
      </c>
    </row>
    <row r="23" spans="2:25">
      <c r="B23" s="44"/>
      <c r="C23" s="44">
        <v>7</v>
      </c>
      <c r="D23" s="65"/>
      <c r="E23" s="215"/>
      <c r="F23" s="215"/>
      <c r="G23" s="65"/>
      <c r="H23" s="45">
        <v>27</v>
      </c>
      <c r="I23" s="65"/>
      <c r="J23" s="215"/>
      <c r="K23" s="215"/>
      <c r="L23" s="65"/>
      <c r="M23" s="45">
        <v>47</v>
      </c>
      <c r="N23" s="65"/>
      <c r="O23" s="215"/>
      <c r="P23" s="215"/>
      <c r="Q23" s="65"/>
      <c r="R23" s="44"/>
      <c r="S23" s="44"/>
      <c r="T23" s="44"/>
      <c r="V23" s="43" t="s">
        <v>103</v>
      </c>
    </row>
    <row r="24" spans="2:25">
      <c r="B24" s="44"/>
      <c r="C24" s="44">
        <v>8</v>
      </c>
      <c r="D24" s="65"/>
      <c r="E24" s="215"/>
      <c r="F24" s="215"/>
      <c r="G24" s="65"/>
      <c r="H24" s="45">
        <v>28</v>
      </c>
      <c r="I24" s="65"/>
      <c r="J24" s="215"/>
      <c r="K24" s="215"/>
      <c r="L24" s="65"/>
      <c r="M24" s="45">
        <v>48</v>
      </c>
      <c r="N24" s="65"/>
      <c r="O24" s="215"/>
      <c r="P24" s="215"/>
      <c r="Q24" s="65"/>
      <c r="R24" s="44"/>
      <c r="S24" s="44"/>
      <c r="T24" s="44"/>
      <c r="V24" s="43" t="s">
        <v>104</v>
      </c>
    </row>
    <row r="25" spans="2:25">
      <c r="B25" s="44"/>
      <c r="C25" s="44">
        <v>9</v>
      </c>
      <c r="D25" s="65"/>
      <c r="E25" s="215"/>
      <c r="F25" s="215"/>
      <c r="G25" s="65"/>
      <c r="H25" s="45">
        <v>29</v>
      </c>
      <c r="I25" s="65"/>
      <c r="J25" s="215"/>
      <c r="K25" s="215"/>
      <c r="L25" s="65"/>
      <c r="M25" s="45">
        <v>49</v>
      </c>
      <c r="N25" s="65"/>
      <c r="O25" s="215"/>
      <c r="P25" s="215"/>
      <c r="Q25" s="65"/>
      <c r="R25" s="44"/>
      <c r="S25" s="44"/>
      <c r="T25" s="44"/>
      <c r="V25" s="43" t="s">
        <v>105</v>
      </c>
    </row>
    <row r="26" spans="2:25">
      <c r="B26" s="44"/>
      <c r="C26" s="44">
        <v>10</v>
      </c>
      <c r="D26" s="65"/>
      <c r="E26" s="215"/>
      <c r="F26" s="215"/>
      <c r="G26" s="65"/>
      <c r="H26" s="45">
        <v>30</v>
      </c>
      <c r="I26" s="65"/>
      <c r="J26" s="215"/>
      <c r="K26" s="215"/>
      <c r="L26" s="65"/>
      <c r="M26" s="45">
        <v>50</v>
      </c>
      <c r="N26" s="65"/>
      <c r="O26" s="215"/>
      <c r="P26" s="215"/>
      <c r="Q26" s="65"/>
      <c r="R26" s="44"/>
      <c r="S26" s="44"/>
      <c r="T26" s="44"/>
      <c r="V26" s="43" t="s">
        <v>106</v>
      </c>
    </row>
    <row r="27" spans="2:25">
      <c r="B27" s="44"/>
      <c r="C27" s="44">
        <v>11</v>
      </c>
      <c r="D27" s="65"/>
      <c r="E27" s="215"/>
      <c r="F27" s="215"/>
      <c r="G27" s="65"/>
      <c r="H27" s="45">
        <v>31</v>
      </c>
      <c r="I27" s="65"/>
      <c r="J27" s="215"/>
      <c r="K27" s="215"/>
      <c r="L27" s="65"/>
      <c r="M27" s="45">
        <v>51</v>
      </c>
      <c r="N27" s="65"/>
      <c r="O27" s="215"/>
      <c r="P27" s="215"/>
      <c r="Q27" s="65"/>
      <c r="R27" s="44"/>
      <c r="S27" s="44"/>
      <c r="T27" s="44"/>
      <c r="V27" s="43" t="s">
        <v>107</v>
      </c>
    </row>
    <row r="28" spans="2:25">
      <c r="B28" s="44"/>
      <c r="C28" s="44">
        <v>12</v>
      </c>
      <c r="D28" s="65"/>
      <c r="E28" s="215"/>
      <c r="F28" s="215"/>
      <c r="G28" s="65"/>
      <c r="H28" s="45">
        <v>32</v>
      </c>
      <c r="I28" s="65"/>
      <c r="J28" s="215"/>
      <c r="K28" s="215"/>
      <c r="L28" s="65"/>
      <c r="M28" s="45">
        <v>52</v>
      </c>
      <c r="N28" s="65"/>
      <c r="O28" s="215"/>
      <c r="P28" s="215"/>
      <c r="Q28" s="65"/>
      <c r="R28" s="44"/>
      <c r="S28" s="44"/>
      <c r="T28" s="44"/>
      <c r="V28" s="43" t="s">
        <v>108</v>
      </c>
    </row>
    <row r="29" spans="2:25">
      <c r="B29" s="44"/>
      <c r="C29" s="44">
        <v>13</v>
      </c>
      <c r="D29" s="65"/>
      <c r="E29" s="215"/>
      <c r="F29" s="215"/>
      <c r="G29" s="65"/>
      <c r="H29" s="45">
        <v>33</v>
      </c>
      <c r="I29" s="65"/>
      <c r="J29" s="215"/>
      <c r="K29" s="215"/>
      <c r="L29" s="65"/>
      <c r="M29" s="45">
        <v>53</v>
      </c>
      <c r="N29" s="65"/>
      <c r="O29" s="215"/>
      <c r="P29" s="215"/>
      <c r="Q29" s="65"/>
      <c r="R29" s="44"/>
      <c r="S29" s="44"/>
      <c r="T29" s="44"/>
      <c r="V29" s="43" t="s">
        <v>109</v>
      </c>
    </row>
    <row r="30" spans="2:25">
      <c r="B30" s="44"/>
      <c r="C30" s="44">
        <v>14</v>
      </c>
      <c r="D30" s="65"/>
      <c r="E30" s="215"/>
      <c r="F30" s="215"/>
      <c r="G30" s="65"/>
      <c r="H30" s="45">
        <v>34</v>
      </c>
      <c r="I30" s="65"/>
      <c r="J30" s="215"/>
      <c r="K30" s="215"/>
      <c r="L30" s="65"/>
      <c r="M30" s="45">
        <v>54</v>
      </c>
      <c r="N30" s="65"/>
      <c r="O30" s="215"/>
      <c r="P30" s="215"/>
      <c r="Q30" s="65"/>
      <c r="R30" s="44"/>
      <c r="S30" s="44"/>
      <c r="T30" s="44"/>
      <c r="V30" s="43" t="s">
        <v>110</v>
      </c>
    </row>
    <row r="31" spans="2:25">
      <c r="B31" s="44"/>
      <c r="C31" s="44">
        <v>15</v>
      </c>
      <c r="D31" s="65"/>
      <c r="E31" s="215"/>
      <c r="F31" s="215"/>
      <c r="G31" s="65"/>
      <c r="H31" s="45">
        <v>35</v>
      </c>
      <c r="I31" s="65"/>
      <c r="J31" s="215"/>
      <c r="K31" s="215"/>
      <c r="L31" s="65"/>
      <c r="M31" s="45">
        <v>55</v>
      </c>
      <c r="N31" s="65"/>
      <c r="O31" s="215"/>
      <c r="P31" s="215"/>
      <c r="Q31" s="65"/>
      <c r="R31" s="44"/>
      <c r="S31" s="44"/>
      <c r="T31" s="44"/>
      <c r="V31" s="43" t="s">
        <v>111</v>
      </c>
    </row>
    <row r="32" spans="2:25">
      <c r="B32" s="44"/>
      <c r="C32" s="44">
        <v>16</v>
      </c>
      <c r="D32" s="65"/>
      <c r="E32" s="215"/>
      <c r="F32" s="215"/>
      <c r="G32" s="65"/>
      <c r="H32" s="45">
        <v>36</v>
      </c>
      <c r="I32" s="65"/>
      <c r="J32" s="215"/>
      <c r="K32" s="215"/>
      <c r="L32" s="65"/>
      <c r="M32" s="45">
        <v>56</v>
      </c>
      <c r="N32" s="65"/>
      <c r="O32" s="215"/>
      <c r="P32" s="215"/>
      <c r="Q32" s="65"/>
      <c r="R32" s="44"/>
      <c r="S32" s="44"/>
      <c r="T32" s="44"/>
      <c r="V32" s="43" t="s">
        <v>112</v>
      </c>
    </row>
    <row r="33" spans="2:22">
      <c r="B33" s="44"/>
      <c r="C33" s="44">
        <v>17</v>
      </c>
      <c r="D33" s="65"/>
      <c r="E33" s="215"/>
      <c r="F33" s="215"/>
      <c r="G33" s="65"/>
      <c r="H33" s="45">
        <v>37</v>
      </c>
      <c r="I33" s="65"/>
      <c r="J33" s="215"/>
      <c r="K33" s="215"/>
      <c r="L33" s="65"/>
      <c r="M33" s="45">
        <v>57</v>
      </c>
      <c r="N33" s="65"/>
      <c r="O33" s="215"/>
      <c r="P33" s="215"/>
      <c r="Q33" s="65"/>
      <c r="R33" s="44"/>
      <c r="S33" s="44"/>
      <c r="T33" s="44"/>
      <c r="V33" s="43" t="s">
        <v>113</v>
      </c>
    </row>
    <row r="34" spans="2:22">
      <c r="B34" s="44"/>
      <c r="C34" s="44">
        <v>18</v>
      </c>
      <c r="D34" s="65"/>
      <c r="E34" s="215"/>
      <c r="F34" s="215"/>
      <c r="G34" s="65"/>
      <c r="H34" s="45">
        <v>38</v>
      </c>
      <c r="I34" s="65"/>
      <c r="J34" s="215"/>
      <c r="K34" s="215"/>
      <c r="L34" s="65"/>
      <c r="M34" s="45">
        <v>58</v>
      </c>
      <c r="N34" s="65"/>
      <c r="O34" s="215"/>
      <c r="P34" s="215"/>
      <c r="Q34" s="65"/>
      <c r="R34" s="44"/>
      <c r="S34" s="44"/>
      <c r="T34" s="44"/>
      <c r="V34" s="43" t="s">
        <v>114</v>
      </c>
    </row>
    <row r="35" spans="2:22">
      <c r="B35" s="44"/>
      <c r="C35" s="44">
        <v>19</v>
      </c>
      <c r="D35" s="65"/>
      <c r="E35" s="215"/>
      <c r="F35" s="215"/>
      <c r="G35" s="65"/>
      <c r="H35" s="45">
        <v>39</v>
      </c>
      <c r="I35" s="65"/>
      <c r="J35" s="215"/>
      <c r="K35" s="215"/>
      <c r="L35" s="65"/>
      <c r="M35" s="45">
        <v>59</v>
      </c>
      <c r="N35" s="65"/>
      <c r="O35" s="215"/>
      <c r="P35" s="215"/>
      <c r="Q35" s="65"/>
      <c r="R35" s="44"/>
      <c r="S35" s="44"/>
      <c r="T35" s="44"/>
      <c r="V35" s="43" t="s">
        <v>115</v>
      </c>
    </row>
    <row r="36" spans="2:22">
      <c r="B36" s="44"/>
      <c r="C36" s="44">
        <v>20</v>
      </c>
      <c r="D36" s="65"/>
      <c r="E36" s="215"/>
      <c r="F36" s="215"/>
      <c r="G36" s="65"/>
      <c r="H36" s="45">
        <v>40</v>
      </c>
      <c r="I36" s="65"/>
      <c r="J36" s="215"/>
      <c r="K36" s="215"/>
      <c r="L36" s="65"/>
      <c r="M36" s="45">
        <v>60</v>
      </c>
      <c r="N36" s="65"/>
      <c r="O36" s="215"/>
      <c r="P36" s="215"/>
      <c r="Q36" s="65"/>
      <c r="R36" s="44"/>
      <c r="S36" s="44"/>
      <c r="T36" s="44"/>
      <c r="V36" s="43" t="s">
        <v>116</v>
      </c>
    </row>
    <row r="37" spans="2:22">
      <c r="V37" s="43" t="s">
        <v>117</v>
      </c>
    </row>
    <row r="38" spans="2:22">
      <c r="V38" s="43" t="s">
        <v>118</v>
      </c>
    </row>
    <row r="39" spans="2:22">
      <c r="V39" s="43" t="s">
        <v>119</v>
      </c>
    </row>
    <row r="40" spans="2:22">
      <c r="V40" s="43" t="s">
        <v>120</v>
      </c>
    </row>
    <row r="41" spans="2:22">
      <c r="V41" s="43" t="s">
        <v>121</v>
      </c>
    </row>
    <row r="42" spans="2:22">
      <c r="V42" s="43" t="s">
        <v>122</v>
      </c>
    </row>
    <row r="43" spans="2:22">
      <c r="V43" s="43" t="s">
        <v>123</v>
      </c>
    </row>
    <row r="44" spans="2:22">
      <c r="V44" s="43" t="s">
        <v>124</v>
      </c>
    </row>
    <row r="45" spans="2:22">
      <c r="V45" s="43" t="s">
        <v>125</v>
      </c>
    </row>
    <row r="46" spans="2:22">
      <c r="V46" s="43" t="s">
        <v>126</v>
      </c>
    </row>
    <row r="47" spans="2:22">
      <c r="V47" s="43" t="s">
        <v>127</v>
      </c>
    </row>
    <row r="48" spans="2:22">
      <c r="V48" s="43" t="s">
        <v>128</v>
      </c>
    </row>
    <row r="49" spans="22:22">
      <c r="V49" s="43" t="s">
        <v>129</v>
      </c>
    </row>
    <row r="50" spans="22:22">
      <c r="V50" s="43" t="s">
        <v>130</v>
      </c>
    </row>
    <row r="51" spans="22:22">
      <c r="V51" s="43" t="s">
        <v>55</v>
      </c>
    </row>
  </sheetData>
  <protectedRanges>
    <protectedRange password="CE28" sqref="C5:N5" name="範囲1"/>
  </protectedRanges>
  <mergeCells count="97">
    <mergeCell ref="C5:E5"/>
    <mergeCell ref="F5:H5"/>
    <mergeCell ref="I5:K5"/>
    <mergeCell ref="L5:N5"/>
    <mergeCell ref="C6:E6"/>
    <mergeCell ref="F6:H6"/>
    <mergeCell ref="I6:K6"/>
    <mergeCell ref="L6:N6"/>
    <mergeCell ref="C8:I8"/>
    <mergeCell ref="J8:M8"/>
    <mergeCell ref="N8:P8"/>
    <mergeCell ref="C9:F9"/>
    <mergeCell ref="H9:I9"/>
    <mergeCell ref="J9:M9"/>
    <mergeCell ref="C10:E10"/>
    <mergeCell ref="F10:G10"/>
    <mergeCell ref="H10:I10"/>
    <mergeCell ref="J10:M10"/>
    <mergeCell ref="C11:D11"/>
    <mergeCell ref="E11:I11"/>
    <mergeCell ref="J11:K11"/>
    <mergeCell ref="L11:M11"/>
    <mergeCell ref="B15:C15"/>
    <mergeCell ref="N11:R11"/>
    <mergeCell ref="C12:D12"/>
    <mergeCell ref="E12:I12"/>
    <mergeCell ref="J12:K12"/>
    <mergeCell ref="L12:M12"/>
    <mergeCell ref="N12:R12"/>
    <mergeCell ref="C13:D13"/>
    <mergeCell ref="E13:I13"/>
    <mergeCell ref="J13:K13"/>
    <mergeCell ref="L13:M13"/>
    <mergeCell ref="N13:R13"/>
    <mergeCell ref="J16:K16"/>
    <mergeCell ref="O16:P16"/>
    <mergeCell ref="J18:K18"/>
    <mergeCell ref="O18:P18"/>
    <mergeCell ref="E18:F18"/>
    <mergeCell ref="J17:K17"/>
    <mergeCell ref="O17:P17"/>
    <mergeCell ref="E16:F16"/>
    <mergeCell ref="E17:F17"/>
    <mergeCell ref="E19:F19"/>
    <mergeCell ref="J19:K19"/>
    <mergeCell ref="O19:P19"/>
    <mergeCell ref="E20:F20"/>
    <mergeCell ref="J20:K20"/>
    <mergeCell ref="O20:P20"/>
    <mergeCell ref="E21:F21"/>
    <mergeCell ref="J21:K21"/>
    <mergeCell ref="O21:P21"/>
    <mergeCell ref="E22:F22"/>
    <mergeCell ref="J22:K22"/>
    <mergeCell ref="O22:P22"/>
    <mergeCell ref="E23:F23"/>
    <mergeCell ref="J23:K23"/>
    <mergeCell ref="O23:P23"/>
    <mergeCell ref="E24:F24"/>
    <mergeCell ref="J24:K24"/>
    <mergeCell ref="O24:P24"/>
    <mergeCell ref="E25:F25"/>
    <mergeCell ref="J25:K25"/>
    <mergeCell ref="O25:P25"/>
    <mergeCell ref="E26:F26"/>
    <mergeCell ref="J26:K26"/>
    <mergeCell ref="O26:P26"/>
    <mergeCell ref="E27:F27"/>
    <mergeCell ref="J27:K27"/>
    <mergeCell ref="O27:P27"/>
    <mergeCell ref="E28:F28"/>
    <mergeCell ref="J28:K28"/>
    <mergeCell ref="O28:P28"/>
    <mergeCell ref="E29:F29"/>
    <mergeCell ref="J29:K29"/>
    <mergeCell ref="O29:P29"/>
    <mergeCell ref="E30:F30"/>
    <mergeCell ref="J30:K30"/>
    <mergeCell ref="O30:P30"/>
    <mergeCell ref="E31:F31"/>
    <mergeCell ref="J31:K31"/>
    <mergeCell ref="O31:P31"/>
    <mergeCell ref="E32:F32"/>
    <mergeCell ref="J32:K32"/>
    <mergeCell ref="O32:P32"/>
    <mergeCell ref="E33:F33"/>
    <mergeCell ref="J33:K33"/>
    <mergeCell ref="O33:P33"/>
    <mergeCell ref="E36:F36"/>
    <mergeCell ref="J36:K36"/>
    <mergeCell ref="O36:P36"/>
    <mergeCell ref="E34:F34"/>
    <mergeCell ref="J34:K34"/>
    <mergeCell ref="O34:P34"/>
    <mergeCell ref="E35:F35"/>
    <mergeCell ref="J35:K35"/>
    <mergeCell ref="O35:P35"/>
  </mergeCells>
  <phoneticPr fontId="3"/>
  <dataValidations count="7">
    <dataValidation type="list" allowBlank="1" showInputMessage="1" showErrorMessage="1" sqref="C6:E6" xr:uid="{00000000-0002-0000-0200-000000000000}">
      <formula1>$V$5:$V$51</formula1>
    </dataValidation>
    <dataValidation imeMode="off" allowBlank="1" showInputMessage="1" showErrorMessage="1" sqref="L13 N10:P10 F6 J13" xr:uid="{00000000-0002-0000-0200-000001000000}"/>
    <dataValidation imeMode="hiragana" allowBlank="1" showInputMessage="1" showErrorMessage="1" sqref="J10 I6 L6 C10 E13" xr:uid="{00000000-0002-0000-0200-000002000000}"/>
    <dataValidation type="list" allowBlank="1" showInputMessage="1" showErrorMessage="1" sqref="L36" xr:uid="{00000000-0002-0000-0200-000003000000}">
      <formula1>$R$15:$R$16</formula1>
    </dataValidation>
    <dataValidation type="list" allowBlank="1" showInputMessage="1" showErrorMessage="1" sqref="H10:I10" xr:uid="{00000000-0002-0000-0200-000004000000}">
      <formula1>$Z$3:$Z$5</formula1>
    </dataValidation>
    <dataValidation type="list" allowBlank="1" showInputMessage="1" showErrorMessage="1" sqref="L17:L35 Q17:Q36 G17:G36" xr:uid="{00000000-0002-0000-0200-000005000000}">
      <formula1>$Y$19:$Y$20</formula1>
    </dataValidation>
    <dataValidation type="list" allowBlank="1" showInputMessage="1" showErrorMessage="1" sqref="I17:I36 N17:N36 D17:D36" xr:uid="{00000000-0002-0000-0200-000006000000}">
      <formula1>$W$19:$W$22</formula1>
    </dataValidation>
  </dataValidations>
  <pageMargins left="0.7" right="0.7" top="0.75" bottom="0.75" header="0.3" footer="0.3"/>
  <pageSetup paperSize="9" scale="41"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T45"/>
  <sheetViews>
    <sheetView topLeftCell="A7" zoomScale="85" zoomScaleNormal="85" workbookViewId="0">
      <selection activeCell="C19" sqref="C19:D19"/>
    </sheetView>
  </sheetViews>
  <sheetFormatPr defaultColWidth="10" defaultRowHeight="15"/>
  <cols>
    <col min="1" max="1" width="4" style="55" bestFit="1" customWidth="1"/>
    <col min="2" max="2" width="4.21875" style="55" customWidth="1"/>
    <col min="3" max="5" width="7.77734375" style="55" customWidth="1"/>
    <col min="6" max="6" width="4" style="55" bestFit="1" customWidth="1"/>
    <col min="7" max="7" width="4.21875" style="55" customWidth="1"/>
    <col min="8" max="10" width="7.77734375" style="55" customWidth="1"/>
    <col min="11" max="11" width="4" style="55" bestFit="1" customWidth="1"/>
    <col min="12" max="12" width="4.21875" style="55" customWidth="1"/>
    <col min="13" max="15" width="7.77734375" style="55" customWidth="1"/>
    <col min="16" max="16" width="10" style="55"/>
    <col min="17" max="18" width="0" style="55" hidden="1" customWidth="1"/>
    <col min="19" max="20" width="4.21875" style="55" customWidth="1"/>
    <col min="21" max="16384" width="10" style="55"/>
  </cols>
  <sheetData>
    <row r="1" spans="1:16">
      <c r="A1" s="88"/>
      <c r="B1" s="88"/>
      <c r="C1" s="88"/>
      <c r="D1" s="88"/>
      <c r="E1" s="88"/>
      <c r="F1" s="88"/>
      <c r="G1" s="88"/>
      <c r="H1" s="88"/>
      <c r="I1" s="88"/>
      <c r="J1" s="88"/>
      <c r="K1" s="88"/>
      <c r="L1" s="88"/>
      <c r="M1" s="88"/>
      <c r="N1" s="88"/>
      <c r="O1" s="88"/>
    </row>
    <row r="2" spans="1:16">
      <c r="A2" s="88"/>
      <c r="B2" s="88"/>
      <c r="C2" s="88"/>
      <c r="D2" s="88"/>
      <c r="E2" s="88"/>
      <c r="F2" s="88"/>
      <c r="G2" s="88"/>
      <c r="H2" s="88"/>
      <c r="I2" s="88"/>
      <c r="J2" s="246">
        <f ca="1">TODAY()</f>
        <v>46118</v>
      </c>
      <c r="K2" s="246"/>
      <c r="L2" s="246"/>
      <c r="M2" s="246"/>
      <c r="N2" s="246"/>
      <c r="O2" s="246"/>
    </row>
    <row r="3" spans="1:16">
      <c r="A3" s="247" t="str">
        <f>IF(入力シート!C6="","",入力シート!C6)</f>
        <v>沖縄県</v>
      </c>
      <c r="B3" s="247"/>
      <c r="C3" s="247"/>
      <c r="D3" s="248" t="s">
        <v>131</v>
      </c>
      <c r="E3" s="248"/>
      <c r="F3" s="248"/>
      <c r="G3" s="248"/>
      <c r="H3" s="248"/>
      <c r="I3" s="248"/>
      <c r="J3" s="248"/>
      <c r="K3" s="88"/>
      <c r="L3" s="88"/>
      <c r="M3" s="88"/>
      <c r="N3" s="88"/>
      <c r="O3" s="88"/>
    </row>
    <row r="4" spans="1:16">
      <c r="A4" s="88"/>
      <c r="B4" s="88"/>
      <c r="C4" s="88"/>
      <c r="D4" s="88"/>
      <c r="E4" s="88"/>
      <c r="F4" s="88"/>
      <c r="G4" s="88"/>
      <c r="H4" s="88"/>
      <c r="I4" s="88"/>
      <c r="J4" s="88"/>
      <c r="K4" s="88"/>
      <c r="L4" s="88"/>
      <c r="M4" s="88"/>
      <c r="N4" s="88"/>
      <c r="O4" s="88"/>
    </row>
    <row r="5" spans="1:16" ht="25.5" customHeight="1">
      <c r="A5" s="249" t="s">
        <v>132</v>
      </c>
      <c r="B5" s="249"/>
      <c r="C5" s="249"/>
      <c r="D5" s="249"/>
      <c r="E5" s="249"/>
      <c r="F5" s="249"/>
      <c r="G5" s="249"/>
      <c r="H5" s="249"/>
      <c r="I5" s="249"/>
      <c r="J5" s="249"/>
      <c r="K5" s="249"/>
      <c r="L5" s="249"/>
      <c r="M5" s="249"/>
      <c r="N5" s="249"/>
      <c r="O5" s="249"/>
    </row>
    <row r="6" spans="1:16" ht="30" customHeight="1">
      <c r="A6" s="88"/>
      <c r="B6" s="88"/>
      <c r="C6" s="88"/>
      <c r="D6" s="88"/>
      <c r="E6" s="86"/>
      <c r="F6" s="86"/>
      <c r="G6" s="86"/>
      <c r="H6" s="86"/>
      <c r="I6" s="86"/>
      <c r="J6" s="86"/>
      <c r="K6" s="86"/>
      <c r="L6" s="250" t="s">
        <v>133</v>
      </c>
      <c r="M6" s="250"/>
      <c r="N6" s="250"/>
      <c r="O6" s="250"/>
    </row>
    <row r="7" spans="1:16" ht="30" customHeight="1">
      <c r="A7" s="88"/>
      <c r="B7" s="88"/>
      <c r="C7" s="88"/>
      <c r="D7" s="88"/>
      <c r="E7" s="86"/>
      <c r="F7" s="86"/>
      <c r="G7" s="86"/>
      <c r="H7" s="86"/>
      <c r="I7" s="86"/>
      <c r="J7" s="86"/>
      <c r="K7" s="86"/>
      <c r="L7" s="87"/>
      <c r="M7" s="87"/>
      <c r="N7" s="87"/>
      <c r="O7" s="87"/>
    </row>
    <row r="8" spans="1:16" ht="39.75" customHeight="1">
      <c r="A8" s="244" t="str">
        <f>IF(入力シート!C6="","",入力シート!C6)</f>
        <v>沖縄県</v>
      </c>
      <c r="B8" s="244"/>
      <c r="C8" s="244"/>
      <c r="D8" s="84" t="s">
        <v>134</v>
      </c>
      <c r="E8" s="84"/>
      <c r="F8" s="84"/>
      <c r="G8" s="84"/>
      <c r="H8" s="84"/>
      <c r="I8" s="84"/>
      <c r="J8" s="85"/>
      <c r="K8" s="86"/>
      <c r="L8" s="87"/>
      <c r="M8" s="87"/>
      <c r="N8" s="87"/>
      <c r="O8" s="87"/>
    </row>
    <row r="9" spans="1:16" ht="26.25" customHeight="1">
      <c r="A9" s="88"/>
      <c r="B9" s="88"/>
      <c r="C9" s="238" t="s">
        <v>135</v>
      </c>
      <c r="D9" s="238"/>
      <c r="E9" s="242" t="str">
        <f>IF(入力シート!C10="","",入力シート!C10)</f>
        <v/>
      </c>
      <c r="F9" s="242"/>
      <c r="G9" s="242"/>
      <c r="H9" s="242"/>
      <c r="I9" s="242"/>
      <c r="J9" s="242" t="s">
        <v>72</v>
      </c>
      <c r="K9" s="242"/>
      <c r="L9" s="240" t="str">
        <f>IF(入力シート!H10="","",入力シート!H10)</f>
        <v>全日制</v>
      </c>
      <c r="M9" s="240"/>
      <c r="N9" s="88"/>
      <c r="O9" s="88"/>
      <c r="P9" s="58"/>
    </row>
    <row r="10" spans="1:16" ht="48" customHeight="1">
      <c r="A10" s="88"/>
      <c r="B10" s="88"/>
      <c r="C10" s="238" t="s">
        <v>136</v>
      </c>
      <c r="D10" s="238"/>
      <c r="E10" s="243" t="str">
        <f>IF(入力シート!I6="","",入力シート!I6)</f>
        <v/>
      </c>
      <c r="F10" s="243"/>
      <c r="G10" s="243"/>
      <c r="H10" s="92" t="s">
        <v>137</v>
      </c>
      <c r="I10" s="88"/>
      <c r="J10" s="93" t="s">
        <v>138</v>
      </c>
      <c r="K10" s="239" t="str">
        <f>IF(入力シート!J10="","",入力シート!J10)</f>
        <v/>
      </c>
      <c r="L10" s="239"/>
      <c r="M10" s="239"/>
      <c r="N10" s="240"/>
      <c r="O10" s="240"/>
    </row>
    <row r="11" spans="1:16" ht="32.25" customHeight="1">
      <c r="A11" s="88"/>
      <c r="B11" s="88"/>
      <c r="C11" s="238" t="s">
        <v>139</v>
      </c>
      <c r="D11" s="238"/>
      <c r="E11" s="93" t="s">
        <v>140</v>
      </c>
      <c r="F11" s="239" t="str">
        <f>IF(入力シート!C13="","",入力シート!C13)</f>
        <v/>
      </c>
      <c r="G11" s="239"/>
      <c r="H11" s="239"/>
      <c r="I11" s="240" t="str">
        <f>IF(入力シート!E13="","",入力シート!E13)</f>
        <v/>
      </c>
      <c r="J11" s="240"/>
      <c r="K11" s="240"/>
      <c r="L11" s="240"/>
      <c r="M11" s="240"/>
      <c r="N11" s="240"/>
      <c r="O11" s="240"/>
    </row>
    <row r="12" spans="1:16" ht="33.75" customHeight="1">
      <c r="A12" s="88"/>
      <c r="B12" s="88"/>
      <c r="C12" s="88"/>
      <c r="D12" s="88"/>
      <c r="E12" s="93" t="s">
        <v>141</v>
      </c>
      <c r="F12" s="239" t="str">
        <f>IF(入力シート!J13="","",入力シート!J13)</f>
        <v/>
      </c>
      <c r="G12" s="239"/>
      <c r="H12" s="239"/>
      <c r="I12" s="94" t="s">
        <v>142</v>
      </c>
      <c r="J12" s="242" t="str">
        <f>IF(入力シート!L13="","",入力シート!L13)</f>
        <v/>
      </c>
      <c r="K12" s="242"/>
      <c r="L12" s="242"/>
      <c r="M12" s="88"/>
      <c r="N12" s="88"/>
      <c r="O12" s="88"/>
    </row>
    <row r="13" spans="1:16" ht="33.75" customHeight="1">
      <c r="A13" s="88"/>
      <c r="B13" s="88"/>
      <c r="C13" s="88"/>
      <c r="D13" s="88"/>
      <c r="E13" s="90" t="s">
        <v>98</v>
      </c>
      <c r="F13" s="90" t="str">
        <f>IF(入力シート!N10="","",入力シート!N10)</f>
        <v/>
      </c>
      <c r="G13" s="94" t="s">
        <v>143</v>
      </c>
      <c r="H13" s="88"/>
      <c r="I13" s="88" t="s">
        <v>144</v>
      </c>
      <c r="J13" s="243" t="str">
        <f>IF(入力シート!N13="","",入力シート!N13)</f>
        <v/>
      </c>
      <c r="K13" s="243"/>
      <c r="L13" s="243"/>
      <c r="M13" s="242"/>
      <c r="N13" s="242"/>
      <c r="O13" s="88"/>
    </row>
    <row r="14" spans="1:16">
      <c r="A14" s="88"/>
      <c r="B14" s="88"/>
      <c r="C14" s="238" t="s">
        <v>145</v>
      </c>
      <c r="D14" s="238"/>
      <c r="E14" s="91" t="s">
        <v>100</v>
      </c>
      <c r="F14" s="91" t="str">
        <f>IF(入力シート!O10="","",入力シート!O10)</f>
        <v/>
      </c>
      <c r="G14" s="93" t="s">
        <v>143</v>
      </c>
      <c r="H14" s="88"/>
      <c r="I14" s="88"/>
      <c r="J14" s="88"/>
      <c r="K14" s="88"/>
      <c r="L14" s="88"/>
      <c r="M14" s="88"/>
      <c r="N14" s="88"/>
      <c r="O14" s="88"/>
    </row>
    <row r="15" spans="1:16">
      <c r="A15" s="88"/>
      <c r="B15" s="88"/>
      <c r="C15" s="89"/>
      <c r="D15" s="89"/>
      <c r="E15" s="94" t="s">
        <v>70</v>
      </c>
      <c r="F15" s="90" t="str">
        <f>IF(入力シート!P10="","",入力シート!P10)</f>
        <v/>
      </c>
      <c r="G15" s="94" t="s">
        <v>143</v>
      </c>
      <c r="H15" s="88"/>
      <c r="I15" s="88"/>
      <c r="J15" s="88"/>
      <c r="K15" s="88"/>
      <c r="L15" s="88"/>
      <c r="M15" s="88"/>
      <c r="N15" s="88"/>
      <c r="O15" s="88"/>
    </row>
    <row r="16" spans="1:16">
      <c r="A16" s="88"/>
      <c r="B16" s="242" t="s">
        <v>146</v>
      </c>
      <c r="C16" s="242"/>
      <c r="D16" s="88"/>
      <c r="E16" s="245">
        <f ca="1">TODAY()</f>
        <v>46118</v>
      </c>
      <c r="F16" s="245"/>
      <c r="G16" s="245"/>
      <c r="H16" s="88" t="s">
        <v>147</v>
      </c>
      <c r="I16" s="88"/>
      <c r="J16" s="88"/>
      <c r="K16" s="88"/>
      <c r="L16" s="88"/>
      <c r="M16" s="88"/>
      <c r="N16" s="88"/>
      <c r="O16" s="88"/>
    </row>
    <row r="17" spans="1:18">
      <c r="A17" s="95"/>
      <c r="B17" s="96" t="s">
        <v>91</v>
      </c>
      <c r="C17" s="241" t="s">
        <v>92</v>
      </c>
      <c r="D17" s="241"/>
      <c r="E17" s="96" t="s">
        <v>93</v>
      </c>
      <c r="F17" s="95"/>
      <c r="G17" s="96" t="s">
        <v>91</v>
      </c>
      <c r="H17" s="241" t="s">
        <v>92</v>
      </c>
      <c r="I17" s="241"/>
      <c r="J17" s="96" t="s">
        <v>93</v>
      </c>
      <c r="K17" s="95"/>
      <c r="L17" s="96" t="s">
        <v>91</v>
      </c>
      <c r="M17" s="241" t="s">
        <v>92</v>
      </c>
      <c r="N17" s="241"/>
      <c r="O17" s="96" t="s">
        <v>93</v>
      </c>
      <c r="Q17" s="55">
        <v>1</v>
      </c>
      <c r="R17" s="55" t="s">
        <v>98</v>
      </c>
    </row>
    <row r="18" spans="1:18">
      <c r="A18" s="96">
        <v>1</v>
      </c>
      <c r="B18" s="96" t="str">
        <f>IF(入力シート!D17="","",入力シート!D17)</f>
        <v/>
      </c>
      <c r="C18" s="236" t="str">
        <f>IF(入力シート!E18="","",入力シート!E18)</f>
        <v/>
      </c>
      <c r="D18" s="237"/>
      <c r="E18" s="96" t="str">
        <f>IF(入力シート!G17="","",入力シート!G17)</f>
        <v/>
      </c>
      <c r="F18" s="96">
        <v>21</v>
      </c>
      <c r="G18" s="96" t="str">
        <f>IF(入力シート!I17="","",入力シート!I17)</f>
        <v/>
      </c>
      <c r="H18" s="236" t="str">
        <f>IF(入力シート!J17="","",入力シート!J17)</f>
        <v/>
      </c>
      <c r="I18" s="237"/>
      <c r="J18" s="96" t="str">
        <f>IF(入力シート!L17="","",入力シート!L17)</f>
        <v/>
      </c>
      <c r="K18" s="96">
        <v>41</v>
      </c>
      <c r="L18" s="96" t="str">
        <f>IF(入力シート!N17="","",入力シート!N17)</f>
        <v/>
      </c>
      <c r="M18" s="236" t="str">
        <f>IF(入力シート!O17="","",入力シート!O17)</f>
        <v/>
      </c>
      <c r="N18" s="237"/>
      <c r="O18" s="96" t="str">
        <f>IF(入力シート!Q17="","",入力シート!Q17)</f>
        <v/>
      </c>
      <c r="Q18" s="55">
        <v>2</v>
      </c>
      <c r="R18" s="55" t="s">
        <v>100</v>
      </c>
    </row>
    <row r="19" spans="1:18">
      <c r="A19" s="96">
        <v>2</v>
      </c>
      <c r="B19" s="96" t="str">
        <f>IF(入力シート!D18="","",入力シート!D18)</f>
        <v/>
      </c>
      <c r="C19" s="236"/>
      <c r="D19" s="237"/>
      <c r="E19" s="96" t="str">
        <f>IF(入力シート!G18="","",入力シート!G18)</f>
        <v/>
      </c>
      <c r="F19" s="96">
        <v>22</v>
      </c>
      <c r="G19" s="96" t="str">
        <f>IF(入力シート!I18="","",入力シート!I18)</f>
        <v/>
      </c>
      <c r="H19" s="236" t="str">
        <f>IF(入力シート!J18="","",入力シート!J18)</f>
        <v/>
      </c>
      <c r="I19" s="237"/>
      <c r="J19" s="96" t="str">
        <f>IF(入力シート!L18="","",入力シート!L18)</f>
        <v/>
      </c>
      <c r="K19" s="96">
        <v>42</v>
      </c>
      <c r="L19" s="96" t="str">
        <f>IF(入力シート!N18="","",入力シート!N18)</f>
        <v/>
      </c>
      <c r="M19" s="236" t="str">
        <f>IF(入力シート!O18="","",入力シート!O18)</f>
        <v/>
      </c>
      <c r="N19" s="237"/>
      <c r="O19" s="96" t="str">
        <f>IF(入力シート!Q18="","",入力シート!Q18)</f>
        <v/>
      </c>
      <c r="Q19" s="55">
        <v>3</v>
      </c>
    </row>
    <row r="20" spans="1:18">
      <c r="A20" s="96">
        <v>3</v>
      </c>
      <c r="B20" s="96" t="str">
        <f>IF(入力シート!D19="","",入力シート!D19)</f>
        <v/>
      </c>
      <c r="C20" s="236" t="str">
        <f>IF(入力シート!E19="","",入力シート!E19)</f>
        <v/>
      </c>
      <c r="D20" s="237"/>
      <c r="E20" s="96" t="str">
        <f>IF(入力シート!G19="","",入力シート!G19)</f>
        <v/>
      </c>
      <c r="F20" s="96">
        <v>23</v>
      </c>
      <c r="G20" s="96" t="str">
        <f>IF(入力シート!I19="","",入力シート!I19)</f>
        <v/>
      </c>
      <c r="H20" s="236" t="str">
        <f>IF(入力シート!J19="","",入力シート!J19)</f>
        <v/>
      </c>
      <c r="I20" s="237"/>
      <c r="J20" s="96" t="str">
        <f>IF(入力シート!L19="","",入力シート!L19)</f>
        <v/>
      </c>
      <c r="K20" s="96">
        <v>43</v>
      </c>
      <c r="L20" s="96" t="str">
        <f>IF(入力シート!N19="","",入力シート!N19)</f>
        <v/>
      </c>
      <c r="M20" s="236" t="str">
        <f>IF(入力シート!O19="","",入力シート!O19)</f>
        <v/>
      </c>
      <c r="N20" s="237"/>
      <c r="O20" s="96" t="str">
        <f>IF(入力シート!Q19="","",入力シート!Q19)</f>
        <v/>
      </c>
      <c r="Q20" s="55">
        <v>4</v>
      </c>
    </row>
    <row r="21" spans="1:18">
      <c r="A21" s="96">
        <v>4</v>
      </c>
      <c r="B21" s="96" t="str">
        <f>IF(入力シート!D20="","",入力シート!D20)</f>
        <v/>
      </c>
      <c r="C21" s="236" t="str">
        <f>IF(入力シート!E20="","",入力シート!E20)</f>
        <v/>
      </c>
      <c r="D21" s="237"/>
      <c r="E21" s="96" t="str">
        <f>IF(入力シート!G20="","",入力シート!G20)</f>
        <v/>
      </c>
      <c r="F21" s="96">
        <v>24</v>
      </c>
      <c r="G21" s="96" t="str">
        <f>IF(入力シート!I20="","",入力シート!I20)</f>
        <v/>
      </c>
      <c r="H21" s="236" t="str">
        <f>IF(入力シート!J20="","",入力シート!J20)</f>
        <v/>
      </c>
      <c r="I21" s="237"/>
      <c r="J21" s="96" t="str">
        <f>IF(入力シート!L20="","",入力シート!L20)</f>
        <v/>
      </c>
      <c r="K21" s="96">
        <v>44</v>
      </c>
      <c r="L21" s="96" t="str">
        <f>IF(入力シート!N20="","",入力シート!N20)</f>
        <v/>
      </c>
      <c r="M21" s="236" t="str">
        <f>IF(入力シート!O20="","",入力シート!O20)</f>
        <v/>
      </c>
      <c r="N21" s="237"/>
      <c r="O21" s="96" t="str">
        <f>IF(入力シート!Q20="","",入力シート!Q20)</f>
        <v/>
      </c>
    </row>
    <row r="22" spans="1:18">
      <c r="A22" s="96">
        <v>5</v>
      </c>
      <c r="B22" s="96" t="str">
        <f>IF(入力シート!D21="","",入力シート!D21)</f>
        <v/>
      </c>
      <c r="C22" s="236" t="str">
        <f>IF(入力シート!E21="","",入力シート!E21)</f>
        <v/>
      </c>
      <c r="D22" s="237"/>
      <c r="E22" s="96" t="str">
        <f>IF(入力シート!G21="","",入力シート!G21)</f>
        <v/>
      </c>
      <c r="F22" s="96">
        <v>25</v>
      </c>
      <c r="G22" s="96" t="str">
        <f>IF(入力シート!I21="","",入力シート!I21)</f>
        <v/>
      </c>
      <c r="H22" s="236" t="str">
        <f>IF(入力シート!J21="","",入力シート!J21)</f>
        <v/>
      </c>
      <c r="I22" s="237"/>
      <c r="J22" s="96" t="str">
        <f>IF(入力シート!L21="","",入力シート!L21)</f>
        <v/>
      </c>
      <c r="K22" s="96">
        <v>45</v>
      </c>
      <c r="L22" s="96" t="str">
        <f>IF(入力シート!N21="","",入力シート!N21)</f>
        <v/>
      </c>
      <c r="M22" s="236" t="str">
        <f>IF(入力シート!O21="","",入力シート!O21)</f>
        <v/>
      </c>
      <c r="N22" s="237"/>
      <c r="O22" s="96" t="str">
        <f>IF(入力シート!Q21="","",入力シート!Q21)</f>
        <v/>
      </c>
    </row>
    <row r="23" spans="1:18">
      <c r="A23" s="96">
        <v>6</v>
      </c>
      <c r="B23" s="96" t="str">
        <f>IF(入力シート!D22="","",入力シート!D22)</f>
        <v/>
      </c>
      <c r="C23" s="236" t="str">
        <f>IF(入力シート!E22="","",入力シート!E22)</f>
        <v/>
      </c>
      <c r="D23" s="237"/>
      <c r="E23" s="96" t="str">
        <f>IF(入力シート!G22="","",入力シート!G22)</f>
        <v/>
      </c>
      <c r="F23" s="96">
        <v>26</v>
      </c>
      <c r="G23" s="96" t="str">
        <f>IF(入力シート!I22="","",入力シート!I22)</f>
        <v/>
      </c>
      <c r="H23" s="236" t="str">
        <f>IF(入力シート!J22="","",入力シート!J22)</f>
        <v/>
      </c>
      <c r="I23" s="237"/>
      <c r="J23" s="96" t="str">
        <f>IF(入力シート!L22="","",入力シート!L22)</f>
        <v/>
      </c>
      <c r="K23" s="96">
        <v>46</v>
      </c>
      <c r="L23" s="96" t="str">
        <f>IF(入力シート!N22="","",入力シート!N22)</f>
        <v/>
      </c>
      <c r="M23" s="236" t="str">
        <f>IF(入力シート!O22="","",入力シート!O22)</f>
        <v/>
      </c>
      <c r="N23" s="237"/>
      <c r="O23" s="96" t="str">
        <f>IF(入力シート!Q22="","",入力シート!Q22)</f>
        <v/>
      </c>
    </row>
    <row r="24" spans="1:18">
      <c r="A24" s="96">
        <v>7</v>
      </c>
      <c r="B24" s="96" t="str">
        <f>IF(入力シート!D23="","",入力シート!D23)</f>
        <v/>
      </c>
      <c r="C24" s="236" t="str">
        <f>IF(入力シート!E23="","",入力シート!E23)</f>
        <v/>
      </c>
      <c r="D24" s="237"/>
      <c r="E24" s="96" t="str">
        <f>IF(入力シート!G23="","",入力シート!G23)</f>
        <v/>
      </c>
      <c r="F24" s="96">
        <v>27</v>
      </c>
      <c r="G24" s="96" t="str">
        <f>IF(入力シート!I23="","",入力シート!I23)</f>
        <v/>
      </c>
      <c r="H24" s="236" t="str">
        <f>IF(入力シート!J23="","",入力シート!J23)</f>
        <v/>
      </c>
      <c r="I24" s="237"/>
      <c r="J24" s="96" t="str">
        <f>IF(入力シート!L23="","",入力シート!L23)</f>
        <v/>
      </c>
      <c r="K24" s="96">
        <v>47</v>
      </c>
      <c r="L24" s="96" t="str">
        <f>IF(入力シート!N23="","",入力シート!N23)</f>
        <v/>
      </c>
      <c r="M24" s="236" t="str">
        <f>IF(入力シート!O23="","",入力シート!O23)</f>
        <v/>
      </c>
      <c r="N24" s="237"/>
      <c r="O24" s="96" t="str">
        <f>IF(入力シート!Q23="","",入力シート!Q23)</f>
        <v/>
      </c>
    </row>
    <row r="25" spans="1:18">
      <c r="A25" s="96">
        <v>8</v>
      </c>
      <c r="B25" s="96" t="str">
        <f>IF(入力シート!D24="","",入力シート!D24)</f>
        <v/>
      </c>
      <c r="C25" s="236" t="str">
        <f>IF(入力シート!E24="","",入力シート!E24)</f>
        <v/>
      </c>
      <c r="D25" s="237"/>
      <c r="E25" s="96" t="str">
        <f>IF(入力シート!G24="","",入力シート!G24)</f>
        <v/>
      </c>
      <c r="F25" s="96">
        <v>28</v>
      </c>
      <c r="G25" s="96" t="str">
        <f>IF(入力シート!I24="","",入力シート!I24)</f>
        <v/>
      </c>
      <c r="H25" s="236" t="str">
        <f>IF(入力シート!J24="","",入力シート!J24)</f>
        <v/>
      </c>
      <c r="I25" s="237"/>
      <c r="J25" s="96" t="str">
        <f>IF(入力シート!L24="","",入力シート!L24)</f>
        <v/>
      </c>
      <c r="K25" s="96">
        <v>48</v>
      </c>
      <c r="L25" s="96" t="str">
        <f>IF(入力シート!N24="","",入力シート!N24)</f>
        <v/>
      </c>
      <c r="M25" s="236" t="str">
        <f>IF(入力シート!O24="","",入力シート!O24)</f>
        <v/>
      </c>
      <c r="N25" s="237"/>
      <c r="O25" s="96" t="str">
        <f>IF(入力シート!Q24="","",入力シート!Q24)</f>
        <v/>
      </c>
    </row>
    <row r="26" spans="1:18">
      <c r="A26" s="96">
        <v>9</v>
      </c>
      <c r="B26" s="96" t="str">
        <f>IF(入力シート!D25="","",入力シート!D25)</f>
        <v/>
      </c>
      <c r="C26" s="236" t="str">
        <f>IF(入力シート!E25="","",入力シート!E25)</f>
        <v/>
      </c>
      <c r="D26" s="237"/>
      <c r="E26" s="96" t="str">
        <f>IF(入力シート!G25="","",入力シート!G25)</f>
        <v/>
      </c>
      <c r="F26" s="96">
        <v>29</v>
      </c>
      <c r="G26" s="96" t="str">
        <f>IF(入力シート!I25="","",入力シート!I25)</f>
        <v/>
      </c>
      <c r="H26" s="236" t="str">
        <f>IF(入力シート!J25="","",入力シート!J25)</f>
        <v/>
      </c>
      <c r="I26" s="237"/>
      <c r="J26" s="96" t="str">
        <f>IF(入力シート!L25="","",入力シート!L25)</f>
        <v/>
      </c>
      <c r="K26" s="96">
        <v>49</v>
      </c>
      <c r="L26" s="96" t="str">
        <f>IF(入力シート!N25="","",入力シート!N25)</f>
        <v/>
      </c>
      <c r="M26" s="236" t="str">
        <f>IF(入力シート!O25="","",入力シート!O25)</f>
        <v/>
      </c>
      <c r="N26" s="237"/>
      <c r="O26" s="96" t="str">
        <f>IF(入力シート!Q25="","",入力シート!Q25)</f>
        <v/>
      </c>
    </row>
    <row r="27" spans="1:18">
      <c r="A27" s="96">
        <v>10</v>
      </c>
      <c r="B27" s="96" t="str">
        <f>IF(入力シート!D26="","",入力シート!D26)</f>
        <v/>
      </c>
      <c r="C27" s="236" t="str">
        <f>IF(入力シート!E26="","",入力シート!E26)</f>
        <v/>
      </c>
      <c r="D27" s="237"/>
      <c r="E27" s="96" t="str">
        <f>IF(入力シート!G26="","",入力シート!G26)</f>
        <v/>
      </c>
      <c r="F27" s="96">
        <v>30</v>
      </c>
      <c r="G27" s="96" t="str">
        <f>IF(入力シート!I26="","",入力シート!I26)</f>
        <v/>
      </c>
      <c r="H27" s="236" t="str">
        <f>IF(入力シート!J26="","",入力シート!J26)</f>
        <v/>
      </c>
      <c r="I27" s="237"/>
      <c r="J27" s="96" t="str">
        <f>IF(入力シート!L26="","",入力シート!L26)</f>
        <v/>
      </c>
      <c r="K27" s="96">
        <v>50</v>
      </c>
      <c r="L27" s="96" t="str">
        <f>IF(入力シート!N26="","",入力シート!N26)</f>
        <v/>
      </c>
      <c r="M27" s="236" t="str">
        <f>IF(入力シート!O26="","",入力シート!O26)</f>
        <v/>
      </c>
      <c r="N27" s="237"/>
      <c r="O27" s="96" t="str">
        <f>IF(入力シート!Q26="","",入力シート!Q26)</f>
        <v/>
      </c>
    </row>
    <row r="28" spans="1:18">
      <c r="A28" s="96">
        <v>11</v>
      </c>
      <c r="B28" s="96" t="str">
        <f>IF(入力シート!D27="","",入力シート!D27)</f>
        <v/>
      </c>
      <c r="C28" s="236" t="str">
        <f>IF(入力シート!E27="","",入力シート!E27)</f>
        <v/>
      </c>
      <c r="D28" s="237"/>
      <c r="E28" s="96" t="str">
        <f>IF(入力シート!G27="","",入力シート!G27)</f>
        <v/>
      </c>
      <c r="F28" s="96">
        <v>31</v>
      </c>
      <c r="G28" s="96" t="str">
        <f>IF(入力シート!I27="","",入力シート!I27)</f>
        <v/>
      </c>
      <c r="H28" s="236" t="str">
        <f>IF(入力シート!J27="","",入力シート!J27)</f>
        <v/>
      </c>
      <c r="I28" s="237"/>
      <c r="J28" s="96" t="str">
        <f>IF(入力シート!L27="","",入力シート!L27)</f>
        <v/>
      </c>
      <c r="K28" s="96">
        <v>51</v>
      </c>
      <c r="L28" s="96" t="str">
        <f>IF(入力シート!N27="","",入力シート!N27)</f>
        <v/>
      </c>
      <c r="M28" s="236" t="str">
        <f>IF(入力シート!O27="","",入力シート!O27)</f>
        <v/>
      </c>
      <c r="N28" s="237"/>
      <c r="O28" s="96" t="str">
        <f>IF(入力シート!Q27="","",入力シート!Q27)</f>
        <v/>
      </c>
    </row>
    <row r="29" spans="1:18">
      <c r="A29" s="96">
        <v>12</v>
      </c>
      <c r="B29" s="96" t="str">
        <f>IF(入力シート!D28="","",入力シート!D28)</f>
        <v/>
      </c>
      <c r="C29" s="236" t="str">
        <f>IF(入力シート!E28="","",入力シート!E28)</f>
        <v/>
      </c>
      <c r="D29" s="237"/>
      <c r="E29" s="96" t="str">
        <f>IF(入力シート!G28="","",入力シート!G28)</f>
        <v/>
      </c>
      <c r="F29" s="96">
        <v>32</v>
      </c>
      <c r="G29" s="96" t="str">
        <f>IF(入力シート!I28="","",入力シート!I28)</f>
        <v/>
      </c>
      <c r="H29" s="236" t="str">
        <f>IF(入力シート!J28="","",入力シート!J28)</f>
        <v/>
      </c>
      <c r="I29" s="237"/>
      <c r="J29" s="96" t="str">
        <f>IF(入力シート!L28="","",入力シート!L28)</f>
        <v/>
      </c>
      <c r="K29" s="96">
        <v>52</v>
      </c>
      <c r="L29" s="96" t="str">
        <f>IF(入力シート!N28="","",入力シート!N28)</f>
        <v/>
      </c>
      <c r="M29" s="236" t="str">
        <f>IF(入力シート!O28="","",入力シート!O28)</f>
        <v/>
      </c>
      <c r="N29" s="237"/>
      <c r="O29" s="96" t="str">
        <f>IF(入力シート!Q28="","",入力シート!Q28)</f>
        <v/>
      </c>
    </row>
    <row r="30" spans="1:18">
      <c r="A30" s="96">
        <v>13</v>
      </c>
      <c r="B30" s="96" t="str">
        <f>IF(入力シート!D29="","",入力シート!D29)</f>
        <v/>
      </c>
      <c r="C30" s="236" t="str">
        <f>IF(入力シート!E29="","",入力シート!E29)</f>
        <v/>
      </c>
      <c r="D30" s="237"/>
      <c r="E30" s="96" t="str">
        <f>IF(入力シート!G29="","",入力シート!G29)</f>
        <v/>
      </c>
      <c r="F30" s="96">
        <v>33</v>
      </c>
      <c r="G30" s="96" t="str">
        <f>IF(入力シート!I29="","",入力シート!I29)</f>
        <v/>
      </c>
      <c r="H30" s="236" t="str">
        <f>IF(入力シート!J29="","",入力シート!J29)</f>
        <v/>
      </c>
      <c r="I30" s="237"/>
      <c r="J30" s="96" t="str">
        <f>IF(入力シート!L29="","",入力シート!L29)</f>
        <v/>
      </c>
      <c r="K30" s="96">
        <v>53</v>
      </c>
      <c r="L30" s="96" t="str">
        <f>IF(入力シート!N29="","",入力シート!N29)</f>
        <v/>
      </c>
      <c r="M30" s="236" t="str">
        <f>IF(入力シート!O29="","",入力シート!O29)</f>
        <v/>
      </c>
      <c r="N30" s="237"/>
      <c r="O30" s="96" t="str">
        <f>IF(入力シート!Q29="","",入力シート!Q29)</f>
        <v/>
      </c>
    </row>
    <row r="31" spans="1:18">
      <c r="A31" s="96">
        <v>14</v>
      </c>
      <c r="B31" s="96" t="str">
        <f>IF(入力シート!D30="","",入力シート!D30)</f>
        <v/>
      </c>
      <c r="C31" s="236" t="str">
        <f>IF(入力シート!E30="","",入力シート!E30)</f>
        <v/>
      </c>
      <c r="D31" s="237"/>
      <c r="E31" s="96" t="str">
        <f>IF(入力シート!G30="","",入力シート!G30)</f>
        <v/>
      </c>
      <c r="F31" s="96">
        <v>34</v>
      </c>
      <c r="G31" s="96" t="str">
        <f>IF(入力シート!I30="","",入力シート!I30)</f>
        <v/>
      </c>
      <c r="H31" s="236" t="str">
        <f>IF(入力シート!J30="","",入力シート!J30)</f>
        <v/>
      </c>
      <c r="I31" s="237"/>
      <c r="J31" s="96" t="str">
        <f>IF(入力シート!L30="","",入力シート!L30)</f>
        <v/>
      </c>
      <c r="K31" s="96">
        <v>54</v>
      </c>
      <c r="L31" s="96" t="str">
        <f>IF(入力シート!N30="","",入力シート!N30)</f>
        <v/>
      </c>
      <c r="M31" s="236" t="str">
        <f>IF(入力シート!O30="","",入力シート!O30)</f>
        <v/>
      </c>
      <c r="N31" s="237"/>
      <c r="O31" s="96" t="str">
        <f>IF(入力シート!Q30="","",入力シート!Q30)</f>
        <v/>
      </c>
    </row>
    <row r="32" spans="1:18">
      <c r="A32" s="96">
        <v>15</v>
      </c>
      <c r="B32" s="96" t="str">
        <f>IF(入力シート!D31="","",入力シート!D31)</f>
        <v/>
      </c>
      <c r="C32" s="236" t="str">
        <f>IF(入力シート!E31="","",入力シート!E31)</f>
        <v/>
      </c>
      <c r="D32" s="237"/>
      <c r="E32" s="96" t="str">
        <f>IF(入力シート!G31="","",入力シート!G31)</f>
        <v/>
      </c>
      <c r="F32" s="96">
        <v>35</v>
      </c>
      <c r="G32" s="96" t="str">
        <f>IF(入力シート!I31="","",入力シート!I31)</f>
        <v/>
      </c>
      <c r="H32" s="236" t="str">
        <f>IF(入力シート!J31="","",入力シート!J31)</f>
        <v/>
      </c>
      <c r="I32" s="237"/>
      <c r="J32" s="96" t="str">
        <f>IF(入力シート!L31="","",入力シート!L31)</f>
        <v/>
      </c>
      <c r="K32" s="96">
        <v>55</v>
      </c>
      <c r="L32" s="96" t="str">
        <f>IF(入力シート!N31="","",入力シート!N31)</f>
        <v/>
      </c>
      <c r="M32" s="236" t="str">
        <f>IF(入力シート!O31="","",入力シート!O31)</f>
        <v/>
      </c>
      <c r="N32" s="237"/>
      <c r="O32" s="96" t="str">
        <f>IF(入力シート!Q31="","",入力シート!Q31)</f>
        <v/>
      </c>
    </row>
    <row r="33" spans="1:20">
      <c r="A33" s="96">
        <v>16</v>
      </c>
      <c r="B33" s="96" t="str">
        <f>IF(入力シート!D32="","",入力シート!D32)</f>
        <v/>
      </c>
      <c r="C33" s="236" t="str">
        <f>IF(入力シート!E32="","",入力シート!E32)</f>
        <v/>
      </c>
      <c r="D33" s="237"/>
      <c r="E33" s="96" t="str">
        <f>IF(入力シート!G32="","",入力シート!G32)</f>
        <v/>
      </c>
      <c r="F33" s="96">
        <v>36</v>
      </c>
      <c r="G33" s="96" t="str">
        <f>IF(入力シート!I32="","",入力シート!I32)</f>
        <v/>
      </c>
      <c r="H33" s="236" t="str">
        <f>IF(入力シート!J32="","",入力シート!J32)</f>
        <v/>
      </c>
      <c r="I33" s="237"/>
      <c r="J33" s="96" t="str">
        <f>IF(入力シート!L32="","",入力シート!L32)</f>
        <v/>
      </c>
      <c r="K33" s="96">
        <v>56</v>
      </c>
      <c r="L33" s="96" t="str">
        <f>IF(入力シート!N32="","",入力シート!N32)</f>
        <v/>
      </c>
      <c r="M33" s="236" t="str">
        <f>IF(入力シート!O32="","",入力シート!O32)</f>
        <v/>
      </c>
      <c r="N33" s="237"/>
      <c r="O33" s="96" t="str">
        <f>IF(入力シート!Q32="","",入力シート!Q32)</f>
        <v/>
      </c>
    </row>
    <row r="34" spans="1:20">
      <c r="A34" s="96">
        <v>17</v>
      </c>
      <c r="B34" s="96" t="str">
        <f>IF(入力シート!D33="","",入力シート!D33)</f>
        <v/>
      </c>
      <c r="C34" s="236" t="str">
        <f>IF(入力シート!E33="","",入力シート!E33)</f>
        <v/>
      </c>
      <c r="D34" s="237"/>
      <c r="E34" s="96" t="str">
        <f>IF(入力シート!G33="","",入力シート!G33)</f>
        <v/>
      </c>
      <c r="F34" s="96">
        <v>37</v>
      </c>
      <c r="G34" s="96" t="str">
        <f>IF(入力シート!I33="","",入力シート!I33)</f>
        <v/>
      </c>
      <c r="H34" s="236" t="str">
        <f>IF(入力シート!J33="","",入力シート!J33)</f>
        <v/>
      </c>
      <c r="I34" s="237"/>
      <c r="J34" s="96" t="str">
        <f>IF(入力シート!L33="","",入力シート!L33)</f>
        <v/>
      </c>
      <c r="K34" s="96">
        <v>57</v>
      </c>
      <c r="L34" s="96" t="str">
        <f>IF(入力シート!N33="","",入力シート!N33)</f>
        <v/>
      </c>
      <c r="M34" s="236" t="str">
        <f>IF(入力シート!O33="","",入力シート!O33)</f>
        <v/>
      </c>
      <c r="N34" s="237"/>
      <c r="O34" s="96" t="str">
        <f>IF(入力シート!Q33="","",入力シート!Q33)</f>
        <v/>
      </c>
    </row>
    <row r="35" spans="1:20">
      <c r="A35" s="96">
        <v>18</v>
      </c>
      <c r="B35" s="96" t="str">
        <f>IF(入力シート!D34="","",入力シート!D34)</f>
        <v/>
      </c>
      <c r="C35" s="236" t="str">
        <f>IF(入力シート!E34="","",入力シート!E34)</f>
        <v/>
      </c>
      <c r="D35" s="237"/>
      <c r="E35" s="96" t="str">
        <f>IF(入力シート!G34="","",入力シート!G34)</f>
        <v/>
      </c>
      <c r="F35" s="96">
        <v>38</v>
      </c>
      <c r="G35" s="96" t="str">
        <f>IF(入力シート!I34="","",入力シート!I34)</f>
        <v/>
      </c>
      <c r="H35" s="236" t="str">
        <f>IF(入力シート!J34="","",入力シート!J34)</f>
        <v/>
      </c>
      <c r="I35" s="237"/>
      <c r="J35" s="96" t="str">
        <f>IF(入力シート!L34="","",入力シート!L34)</f>
        <v/>
      </c>
      <c r="K35" s="96">
        <v>58</v>
      </c>
      <c r="L35" s="96" t="str">
        <f>IF(入力シート!N34="","",入力シート!N34)</f>
        <v/>
      </c>
      <c r="M35" s="236" t="str">
        <f>IF(入力シート!O34="","",入力シート!O34)</f>
        <v/>
      </c>
      <c r="N35" s="237"/>
      <c r="O35" s="96" t="str">
        <f>IF(入力シート!Q34="","",入力シート!Q34)</f>
        <v/>
      </c>
    </row>
    <row r="36" spans="1:20">
      <c r="A36" s="96">
        <v>19</v>
      </c>
      <c r="B36" s="96" t="str">
        <f>IF(入力シート!D35="","",入力シート!D35)</f>
        <v/>
      </c>
      <c r="C36" s="236" t="str">
        <f>IF(入力シート!E35="","",入力シート!E35)</f>
        <v/>
      </c>
      <c r="D36" s="237"/>
      <c r="E36" s="96" t="str">
        <f>IF(入力シート!G35="","",入力シート!G35)</f>
        <v/>
      </c>
      <c r="F36" s="96">
        <v>39</v>
      </c>
      <c r="G36" s="96" t="str">
        <f>IF(入力シート!I35="","",入力シート!I35)</f>
        <v/>
      </c>
      <c r="H36" s="236" t="str">
        <f>IF(入力シート!J35="","",入力シート!J35)</f>
        <v/>
      </c>
      <c r="I36" s="237"/>
      <c r="J36" s="96" t="str">
        <f>IF(入力シート!L35="","",入力シート!L35)</f>
        <v/>
      </c>
      <c r="K36" s="96">
        <v>59</v>
      </c>
      <c r="L36" s="96" t="str">
        <f>IF(入力シート!N35="","",入力シート!N35)</f>
        <v/>
      </c>
      <c r="M36" s="236" t="str">
        <f>IF(入力シート!O35="","",入力シート!O35)</f>
        <v/>
      </c>
      <c r="N36" s="237"/>
      <c r="O36" s="96" t="str">
        <f>IF(入力シート!Q35="","",入力シート!Q35)</f>
        <v/>
      </c>
    </row>
    <row r="37" spans="1:20">
      <c r="A37" s="96">
        <v>20</v>
      </c>
      <c r="B37" s="96" t="str">
        <f>IF(入力シート!D36="","",入力シート!D36)</f>
        <v/>
      </c>
      <c r="C37" s="236" t="str">
        <f>IF(入力シート!E36="","",入力シート!E36)</f>
        <v/>
      </c>
      <c r="D37" s="237"/>
      <c r="E37" s="96" t="str">
        <f>IF(入力シート!G36="","",入力シート!G36)</f>
        <v/>
      </c>
      <c r="F37" s="96">
        <v>40</v>
      </c>
      <c r="G37" s="96" t="str">
        <f>IF(入力シート!I36="","",入力シート!I36)</f>
        <v/>
      </c>
      <c r="H37" s="236" t="str">
        <f>IF(入力シート!J36="","",入力シート!J36)</f>
        <v/>
      </c>
      <c r="I37" s="237"/>
      <c r="J37" s="96" t="str">
        <f>IF(入力シート!L36="","",入力シート!L36)</f>
        <v/>
      </c>
      <c r="K37" s="96">
        <v>60</v>
      </c>
      <c r="L37" s="96" t="str">
        <f>IF(入力シート!N36="","",入力シート!N36)</f>
        <v/>
      </c>
      <c r="M37" s="236" t="str">
        <f>IF(入力シート!O36="","",入力シート!O36)</f>
        <v/>
      </c>
      <c r="N37" s="237"/>
      <c r="O37" s="96" t="str">
        <f>IF(入力シート!Q36="","",入力シート!Q36)</f>
        <v/>
      </c>
    </row>
    <row r="40" spans="1:20">
      <c r="S40" s="57"/>
      <c r="T40" s="57"/>
    </row>
    <row r="41" spans="1:20" ht="24.6">
      <c r="S41" s="56"/>
      <c r="T41" s="56"/>
    </row>
    <row r="42" spans="1:20" ht="24.6">
      <c r="S42" s="56"/>
      <c r="T42" s="56"/>
    </row>
    <row r="43" spans="1:20" ht="24.6">
      <c r="S43" s="56"/>
      <c r="T43" s="56"/>
    </row>
    <row r="44" spans="1:20" ht="19.5" customHeight="1">
      <c r="S44" s="56"/>
      <c r="T44" s="56"/>
    </row>
    <row r="45" spans="1:20" ht="19.5" customHeight="1"/>
  </sheetData>
  <mergeCells count="85">
    <mergeCell ref="A8:C8"/>
    <mergeCell ref="E16:G16"/>
    <mergeCell ref="J2:O2"/>
    <mergeCell ref="A3:C3"/>
    <mergeCell ref="D3:J3"/>
    <mergeCell ref="A5:O5"/>
    <mergeCell ref="L6:O6"/>
    <mergeCell ref="C9:D9"/>
    <mergeCell ref="E9:I9"/>
    <mergeCell ref="J9:K9"/>
    <mergeCell ref="L9:M9"/>
    <mergeCell ref="C10:D10"/>
    <mergeCell ref="E10:G10"/>
    <mergeCell ref="K10:O10"/>
    <mergeCell ref="C18:D18"/>
    <mergeCell ref="H18:I18"/>
    <mergeCell ref="M18:N18"/>
    <mergeCell ref="C11:D11"/>
    <mergeCell ref="F11:H11"/>
    <mergeCell ref="I11:O11"/>
    <mergeCell ref="C17:D17"/>
    <mergeCell ref="H17:I17"/>
    <mergeCell ref="M17:N17"/>
    <mergeCell ref="F12:H12"/>
    <mergeCell ref="J12:L12"/>
    <mergeCell ref="J13:N13"/>
    <mergeCell ref="C14:D14"/>
    <mergeCell ref="B16:C16"/>
    <mergeCell ref="C19:D19"/>
    <mergeCell ref="H19:I19"/>
    <mergeCell ref="M19:N19"/>
    <mergeCell ref="C20:D20"/>
    <mergeCell ref="H20:I20"/>
    <mergeCell ref="M20:N20"/>
    <mergeCell ref="C21:D21"/>
    <mergeCell ref="H21:I21"/>
    <mergeCell ref="M21:N21"/>
    <mergeCell ref="C22:D22"/>
    <mergeCell ref="H22:I22"/>
    <mergeCell ref="M22:N22"/>
    <mergeCell ref="C23:D23"/>
    <mergeCell ref="H23:I23"/>
    <mergeCell ref="M23:N23"/>
    <mergeCell ref="C24:D24"/>
    <mergeCell ref="H24:I24"/>
    <mergeCell ref="M24:N24"/>
    <mergeCell ref="C25:D25"/>
    <mergeCell ref="H25:I25"/>
    <mergeCell ref="M25:N25"/>
    <mergeCell ref="C26:D26"/>
    <mergeCell ref="H26:I26"/>
    <mergeCell ref="M26:N26"/>
    <mergeCell ref="C27:D27"/>
    <mergeCell ref="H27:I27"/>
    <mergeCell ref="M27:N27"/>
    <mergeCell ref="C28:D28"/>
    <mergeCell ref="H28:I28"/>
    <mergeCell ref="M28:N28"/>
    <mergeCell ref="C29:D29"/>
    <mergeCell ref="H29:I29"/>
    <mergeCell ref="M29:N29"/>
    <mergeCell ref="C30:D30"/>
    <mergeCell ref="H30:I30"/>
    <mergeCell ref="M30:N30"/>
    <mergeCell ref="C31:D31"/>
    <mergeCell ref="H31:I31"/>
    <mergeCell ref="M31:N31"/>
    <mergeCell ref="C32:D32"/>
    <mergeCell ref="H32:I32"/>
    <mergeCell ref="M32:N32"/>
    <mergeCell ref="C33:D33"/>
    <mergeCell ref="H33:I33"/>
    <mergeCell ref="M33:N33"/>
    <mergeCell ref="C34:D34"/>
    <mergeCell ref="H34:I34"/>
    <mergeCell ref="M34:N34"/>
    <mergeCell ref="C37:D37"/>
    <mergeCell ref="H37:I37"/>
    <mergeCell ref="M37:N37"/>
    <mergeCell ref="C35:D35"/>
    <mergeCell ref="H35:I35"/>
    <mergeCell ref="M35:N35"/>
    <mergeCell ref="C36:D36"/>
    <mergeCell ref="H36:I36"/>
    <mergeCell ref="M36:N36"/>
  </mergeCells>
  <phoneticPr fontId="3"/>
  <pageMargins left="0.7" right="0.7" top="0.75" bottom="0.75" header="0.3" footer="0.3"/>
  <pageSetup paperSize="9" scale="94"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80"/>
  <sheetViews>
    <sheetView topLeftCell="A50" workbookViewId="0">
      <selection activeCell="E84" sqref="E84"/>
    </sheetView>
  </sheetViews>
  <sheetFormatPr defaultRowHeight="13.2"/>
  <cols>
    <col min="1" max="1" width="9" style="3"/>
    <col min="2" max="2" width="25.88671875" customWidth="1"/>
    <col min="3" max="3" width="13.109375" customWidth="1"/>
    <col min="4" max="4" width="11.77734375" customWidth="1"/>
    <col min="5" max="5" width="36.33203125" customWidth="1"/>
    <col min="6" max="6" width="19.77734375" customWidth="1"/>
    <col min="7" max="7" width="18" style="24" customWidth="1"/>
    <col min="8" max="8" width="28.77734375" customWidth="1"/>
    <col min="9" max="9" width="9" customWidth="1"/>
  </cols>
  <sheetData>
    <row r="1" spans="1:9" ht="14.25" customHeight="1" thickBot="1">
      <c r="A1" s="12" t="s">
        <v>148</v>
      </c>
      <c r="B1" s="12" t="s">
        <v>149</v>
      </c>
      <c r="C1" s="15" t="s">
        <v>150</v>
      </c>
      <c r="D1" s="10" t="s">
        <v>151</v>
      </c>
      <c r="E1" s="5" t="s">
        <v>152</v>
      </c>
      <c r="F1" s="5" t="s">
        <v>153</v>
      </c>
      <c r="G1" s="20" t="s">
        <v>154</v>
      </c>
      <c r="H1" s="5" t="s">
        <v>155</v>
      </c>
      <c r="I1" s="19" t="s">
        <v>156</v>
      </c>
    </row>
    <row r="2" spans="1:9" ht="14.25" customHeight="1">
      <c r="A2" s="8">
        <v>1</v>
      </c>
      <c r="B2" s="7" t="s">
        <v>157</v>
      </c>
      <c r="C2" s="13" t="s">
        <v>158</v>
      </c>
      <c r="D2" s="8" t="s">
        <v>159</v>
      </c>
      <c r="E2" s="7" t="s">
        <v>160</v>
      </c>
      <c r="F2" s="13" t="s">
        <v>161</v>
      </c>
      <c r="G2" s="21" t="s">
        <v>162</v>
      </c>
      <c r="H2" s="7" t="s">
        <v>163</v>
      </c>
      <c r="I2" s="26" t="s">
        <v>164</v>
      </c>
    </row>
    <row r="3" spans="1:9" ht="14.25" customHeight="1">
      <c r="A3" s="9">
        <v>2</v>
      </c>
      <c r="B3" s="17" t="s">
        <v>165</v>
      </c>
      <c r="C3" s="14" t="s">
        <v>166</v>
      </c>
      <c r="D3" s="9" t="s">
        <v>167</v>
      </c>
      <c r="E3" s="17" t="s">
        <v>168</v>
      </c>
      <c r="F3" s="14" t="s">
        <v>169</v>
      </c>
      <c r="G3" s="22" t="s">
        <v>170</v>
      </c>
      <c r="H3" s="17" t="s">
        <v>171</v>
      </c>
      <c r="I3" s="27" t="s">
        <v>164</v>
      </c>
    </row>
    <row r="4" spans="1:9" ht="14.25" customHeight="1">
      <c r="A4" s="9">
        <v>3</v>
      </c>
      <c r="B4" s="17" t="s">
        <v>172</v>
      </c>
      <c r="C4" s="14" t="s">
        <v>173</v>
      </c>
      <c r="D4" s="9" t="s">
        <v>174</v>
      </c>
      <c r="E4" s="17" t="s">
        <v>175</v>
      </c>
      <c r="F4" s="14" t="s">
        <v>176</v>
      </c>
      <c r="G4" s="22" t="s">
        <v>177</v>
      </c>
      <c r="H4" s="17" t="s">
        <v>178</v>
      </c>
      <c r="I4" s="27" t="s">
        <v>164</v>
      </c>
    </row>
    <row r="5" spans="1:9" ht="14.25" customHeight="1">
      <c r="A5" s="9">
        <v>4</v>
      </c>
      <c r="B5" s="17" t="s">
        <v>179</v>
      </c>
      <c r="C5" s="14" t="s">
        <v>180</v>
      </c>
      <c r="D5" s="9" t="s">
        <v>181</v>
      </c>
      <c r="E5" s="17" t="s">
        <v>182</v>
      </c>
      <c r="F5" s="14" t="s">
        <v>183</v>
      </c>
      <c r="G5" s="22" t="s">
        <v>184</v>
      </c>
      <c r="H5" s="68" t="s">
        <v>185</v>
      </c>
      <c r="I5" s="27" t="s">
        <v>164</v>
      </c>
    </row>
    <row r="6" spans="1:9" ht="14.25" customHeight="1" thickBot="1">
      <c r="A6" s="11">
        <v>5</v>
      </c>
      <c r="B6" s="18" t="s">
        <v>186</v>
      </c>
      <c r="C6" s="16" t="s">
        <v>187</v>
      </c>
      <c r="D6" s="11" t="s">
        <v>188</v>
      </c>
      <c r="E6" s="18" t="s">
        <v>189</v>
      </c>
      <c r="F6" s="16" t="s">
        <v>190</v>
      </c>
      <c r="G6" s="23" t="s">
        <v>191</v>
      </c>
      <c r="H6" s="18" t="s">
        <v>192</v>
      </c>
      <c r="I6" s="28" t="s">
        <v>164</v>
      </c>
    </row>
    <row r="7" spans="1:9" ht="14.25" customHeight="1">
      <c r="A7" s="8">
        <v>6</v>
      </c>
      <c r="B7" s="7" t="s">
        <v>193</v>
      </c>
      <c r="C7" s="13" t="s">
        <v>194</v>
      </c>
      <c r="D7" s="8" t="s">
        <v>195</v>
      </c>
      <c r="E7" s="7" t="s">
        <v>196</v>
      </c>
      <c r="F7" s="13" t="s">
        <v>197</v>
      </c>
      <c r="G7" s="21" t="s">
        <v>198</v>
      </c>
      <c r="H7" s="7" t="s">
        <v>199</v>
      </c>
      <c r="I7" s="26" t="s">
        <v>164</v>
      </c>
    </row>
    <row r="8" spans="1:9" ht="14.25" customHeight="1">
      <c r="A8" s="9">
        <v>7</v>
      </c>
      <c r="B8" s="17" t="s">
        <v>200</v>
      </c>
      <c r="C8" s="14" t="s">
        <v>201</v>
      </c>
      <c r="D8" s="9" t="s">
        <v>202</v>
      </c>
      <c r="E8" s="17" t="s">
        <v>203</v>
      </c>
      <c r="F8" s="14" t="s">
        <v>204</v>
      </c>
      <c r="G8" s="22" t="s">
        <v>205</v>
      </c>
      <c r="H8" s="17" t="s">
        <v>206</v>
      </c>
      <c r="I8" s="27" t="s">
        <v>207</v>
      </c>
    </row>
    <row r="9" spans="1:9" ht="14.25" customHeight="1">
      <c r="A9" s="9">
        <v>8</v>
      </c>
      <c r="B9" s="17" t="s">
        <v>208</v>
      </c>
      <c r="C9" s="14" t="s">
        <v>209</v>
      </c>
      <c r="D9" s="9" t="s">
        <v>210</v>
      </c>
      <c r="E9" s="17" t="s">
        <v>211</v>
      </c>
      <c r="F9" s="14" t="s">
        <v>212</v>
      </c>
      <c r="G9" s="22" t="s">
        <v>213</v>
      </c>
      <c r="H9" s="17" t="s">
        <v>214</v>
      </c>
      <c r="I9" s="27" t="s">
        <v>164</v>
      </c>
    </row>
    <row r="10" spans="1:9" ht="14.25" customHeight="1">
      <c r="A10" s="9">
        <v>9</v>
      </c>
      <c r="B10" s="17" t="s">
        <v>215</v>
      </c>
      <c r="C10" s="14" t="s">
        <v>216</v>
      </c>
      <c r="D10" s="9" t="s">
        <v>217</v>
      </c>
      <c r="E10" s="17" t="s">
        <v>218</v>
      </c>
      <c r="F10" s="14" t="s">
        <v>219</v>
      </c>
      <c r="G10" s="22" t="s">
        <v>220</v>
      </c>
      <c r="H10" s="17" t="s">
        <v>221</v>
      </c>
      <c r="I10" s="27" t="s">
        <v>164</v>
      </c>
    </row>
    <row r="11" spans="1:9" ht="14.25" customHeight="1" thickBot="1">
      <c r="A11" s="11">
        <v>10</v>
      </c>
      <c r="B11" s="18" t="s">
        <v>222</v>
      </c>
      <c r="C11" s="16" t="s">
        <v>223</v>
      </c>
      <c r="D11" s="11" t="s">
        <v>224</v>
      </c>
      <c r="E11" s="18" t="s">
        <v>225</v>
      </c>
      <c r="F11" s="16" t="s">
        <v>226</v>
      </c>
      <c r="G11" s="23" t="s">
        <v>227</v>
      </c>
      <c r="H11" s="18" t="s">
        <v>228</v>
      </c>
      <c r="I11" s="28" t="s">
        <v>164</v>
      </c>
    </row>
    <row r="12" spans="1:9" ht="14.25" customHeight="1">
      <c r="A12" s="8">
        <v>11</v>
      </c>
      <c r="B12" s="7" t="s">
        <v>229</v>
      </c>
      <c r="C12" s="13" t="s">
        <v>230</v>
      </c>
      <c r="D12" s="8" t="s">
        <v>231</v>
      </c>
      <c r="E12" s="7" t="s">
        <v>232</v>
      </c>
      <c r="F12" s="13" t="s">
        <v>233</v>
      </c>
      <c r="G12" s="21" t="s">
        <v>234</v>
      </c>
      <c r="H12" s="7" t="s">
        <v>163</v>
      </c>
      <c r="I12" s="26" t="s">
        <v>164</v>
      </c>
    </row>
    <row r="13" spans="1:9" ht="14.25" customHeight="1">
      <c r="A13" s="9">
        <v>12</v>
      </c>
      <c r="B13" s="17" t="s">
        <v>235</v>
      </c>
      <c r="C13" s="14" t="s">
        <v>236</v>
      </c>
      <c r="D13" s="9" t="s">
        <v>231</v>
      </c>
      <c r="E13" s="17" t="s">
        <v>237</v>
      </c>
      <c r="F13" s="14" t="s">
        <v>238</v>
      </c>
      <c r="G13" s="22" t="s">
        <v>239</v>
      </c>
      <c r="H13" s="17" t="s">
        <v>171</v>
      </c>
      <c r="I13" s="27" t="s">
        <v>164</v>
      </c>
    </row>
    <row r="14" spans="1:9" ht="14.25" customHeight="1">
      <c r="A14" s="9">
        <v>13</v>
      </c>
      <c r="B14" s="17" t="s">
        <v>240</v>
      </c>
      <c r="C14" s="14" t="s">
        <v>241</v>
      </c>
      <c r="D14" s="9" t="s">
        <v>242</v>
      </c>
      <c r="E14" s="17" t="s">
        <v>243</v>
      </c>
      <c r="F14" s="14" t="s">
        <v>244</v>
      </c>
      <c r="G14" s="22" t="s">
        <v>245</v>
      </c>
      <c r="H14" s="17" t="s">
        <v>178</v>
      </c>
      <c r="I14" s="27" t="s">
        <v>164</v>
      </c>
    </row>
    <row r="15" spans="1:9" ht="14.25" customHeight="1">
      <c r="A15" s="9">
        <v>14</v>
      </c>
      <c r="B15" s="17" t="s">
        <v>246</v>
      </c>
      <c r="C15" s="14" t="s">
        <v>247</v>
      </c>
      <c r="D15" s="9" t="s">
        <v>248</v>
      </c>
      <c r="E15" s="17" t="s">
        <v>249</v>
      </c>
      <c r="F15" s="14" t="s">
        <v>250</v>
      </c>
      <c r="G15" s="22" t="s">
        <v>251</v>
      </c>
      <c r="H15" s="17" t="s">
        <v>252</v>
      </c>
      <c r="I15" s="27" t="s">
        <v>164</v>
      </c>
    </row>
    <row r="16" spans="1:9" ht="14.25" customHeight="1" thickBot="1">
      <c r="A16" s="11">
        <v>15</v>
      </c>
      <c r="B16" s="18" t="s">
        <v>253</v>
      </c>
      <c r="C16" s="16" t="s">
        <v>254</v>
      </c>
      <c r="D16" s="11" t="s">
        <v>255</v>
      </c>
      <c r="E16" s="18" t="s">
        <v>256</v>
      </c>
      <c r="F16" s="16" t="s">
        <v>257</v>
      </c>
      <c r="G16" s="23" t="s">
        <v>258</v>
      </c>
      <c r="H16" s="18" t="s">
        <v>192</v>
      </c>
      <c r="I16" s="28" t="s">
        <v>164</v>
      </c>
    </row>
    <row r="17" spans="1:9" ht="14.25" customHeight="1">
      <c r="A17" s="8">
        <v>16</v>
      </c>
      <c r="B17" s="7" t="s">
        <v>259</v>
      </c>
      <c r="C17" s="13" t="s">
        <v>260</v>
      </c>
      <c r="D17" s="8" t="s">
        <v>261</v>
      </c>
      <c r="E17" s="7" t="s">
        <v>262</v>
      </c>
      <c r="F17" s="13" t="s">
        <v>263</v>
      </c>
      <c r="G17" s="21" t="s">
        <v>264</v>
      </c>
      <c r="H17" s="7" t="s">
        <v>199</v>
      </c>
      <c r="I17" s="26" t="s">
        <v>164</v>
      </c>
    </row>
    <row r="18" spans="1:9" ht="14.25" customHeight="1">
      <c r="A18" s="9">
        <v>17</v>
      </c>
      <c r="B18" s="17" t="s">
        <v>265</v>
      </c>
      <c r="C18" s="14" t="s">
        <v>266</v>
      </c>
      <c r="D18" s="9" t="s">
        <v>267</v>
      </c>
      <c r="E18" s="17" t="s">
        <v>268</v>
      </c>
      <c r="F18" s="14" t="s">
        <v>269</v>
      </c>
      <c r="G18" s="22" t="s">
        <v>270</v>
      </c>
      <c r="H18" s="17" t="s">
        <v>206</v>
      </c>
      <c r="I18" s="27" t="s">
        <v>164</v>
      </c>
    </row>
    <row r="19" spans="1:9" ht="14.25" customHeight="1">
      <c r="A19" s="9">
        <v>18</v>
      </c>
      <c r="B19" s="17" t="s">
        <v>271</v>
      </c>
      <c r="C19" s="14" t="s">
        <v>272</v>
      </c>
      <c r="D19" s="9" t="s">
        <v>273</v>
      </c>
      <c r="E19" s="17" t="s">
        <v>274</v>
      </c>
      <c r="F19" s="14" t="s">
        <v>275</v>
      </c>
      <c r="G19" s="22" t="s">
        <v>276</v>
      </c>
      <c r="H19" s="100" t="s">
        <v>710</v>
      </c>
      <c r="I19" s="27" t="s">
        <v>164</v>
      </c>
    </row>
    <row r="20" spans="1:9" ht="14.25" customHeight="1">
      <c r="A20" s="9">
        <v>19</v>
      </c>
      <c r="B20" s="17" t="s">
        <v>277</v>
      </c>
      <c r="C20" s="14" t="s">
        <v>278</v>
      </c>
      <c r="D20" s="9" t="s">
        <v>279</v>
      </c>
      <c r="E20" s="17" t="s">
        <v>280</v>
      </c>
      <c r="F20" s="14" t="s">
        <v>281</v>
      </c>
      <c r="G20" s="22" t="s">
        <v>282</v>
      </c>
      <c r="H20" s="17" t="s">
        <v>221</v>
      </c>
      <c r="I20" s="27" t="s">
        <v>164</v>
      </c>
    </row>
    <row r="21" spans="1:9" ht="14.25" customHeight="1" thickBot="1">
      <c r="A21" s="11">
        <v>20</v>
      </c>
      <c r="B21" s="18" t="s">
        <v>283</v>
      </c>
      <c r="C21" s="16" t="s">
        <v>284</v>
      </c>
      <c r="D21" s="11" t="s">
        <v>285</v>
      </c>
      <c r="E21" s="18" t="s">
        <v>286</v>
      </c>
      <c r="F21" s="16" t="s">
        <v>287</v>
      </c>
      <c r="G21" s="23" t="s">
        <v>288</v>
      </c>
      <c r="H21" s="18" t="s">
        <v>228</v>
      </c>
      <c r="I21" s="28" t="s">
        <v>164</v>
      </c>
    </row>
    <row r="22" spans="1:9" ht="14.25" customHeight="1">
      <c r="A22" s="8">
        <v>21</v>
      </c>
      <c r="B22" s="7" t="s">
        <v>289</v>
      </c>
      <c r="C22" s="13" t="s">
        <v>290</v>
      </c>
      <c r="D22" s="8" t="s">
        <v>291</v>
      </c>
      <c r="E22" s="7" t="s">
        <v>292</v>
      </c>
      <c r="F22" s="13" t="s">
        <v>293</v>
      </c>
      <c r="G22" s="21" t="s">
        <v>294</v>
      </c>
      <c r="H22" s="7" t="s">
        <v>295</v>
      </c>
      <c r="I22" s="26" t="s">
        <v>164</v>
      </c>
    </row>
    <row r="23" spans="1:9" ht="14.25" customHeight="1">
      <c r="A23" s="9">
        <v>22</v>
      </c>
      <c r="B23" s="17" t="s">
        <v>296</v>
      </c>
      <c r="C23" s="14" t="s">
        <v>297</v>
      </c>
      <c r="D23" s="9" t="s">
        <v>298</v>
      </c>
      <c r="E23" s="17" t="s">
        <v>299</v>
      </c>
      <c r="F23" s="14" t="s">
        <v>300</v>
      </c>
      <c r="G23" s="22" t="s">
        <v>301</v>
      </c>
      <c r="H23" s="17" t="s">
        <v>302</v>
      </c>
      <c r="I23" s="27" t="s">
        <v>164</v>
      </c>
    </row>
    <row r="24" spans="1:9" ht="14.25" customHeight="1">
      <c r="A24" s="9">
        <v>23</v>
      </c>
      <c r="B24" s="17" t="s">
        <v>303</v>
      </c>
      <c r="C24" s="14" t="s">
        <v>304</v>
      </c>
      <c r="D24" s="9" t="s">
        <v>305</v>
      </c>
      <c r="E24" s="17" t="s">
        <v>306</v>
      </c>
      <c r="F24" s="14" t="s">
        <v>307</v>
      </c>
      <c r="G24" s="22" t="s">
        <v>308</v>
      </c>
      <c r="H24" s="17" t="s">
        <v>309</v>
      </c>
      <c r="I24" s="27" t="s">
        <v>164</v>
      </c>
    </row>
    <row r="25" spans="1:9" ht="14.25" customHeight="1">
      <c r="A25" s="9">
        <v>24</v>
      </c>
      <c r="B25" s="17" t="s">
        <v>310</v>
      </c>
      <c r="C25" s="14" t="s">
        <v>311</v>
      </c>
      <c r="D25" s="9" t="s">
        <v>312</v>
      </c>
      <c r="E25" s="17" t="s">
        <v>313</v>
      </c>
      <c r="F25" s="14" t="s">
        <v>314</v>
      </c>
      <c r="G25" s="22" t="s">
        <v>315</v>
      </c>
      <c r="H25" s="17" t="s">
        <v>316</v>
      </c>
      <c r="I25" s="27" t="s">
        <v>164</v>
      </c>
    </row>
    <row r="26" spans="1:9" ht="14.25" customHeight="1" thickBot="1">
      <c r="A26" s="11">
        <v>25</v>
      </c>
      <c r="B26" s="18" t="s">
        <v>317</v>
      </c>
      <c r="C26" s="16" t="s">
        <v>318</v>
      </c>
      <c r="D26" s="11" t="s">
        <v>319</v>
      </c>
      <c r="E26" s="18" t="s">
        <v>320</v>
      </c>
      <c r="F26" s="16" t="s">
        <v>321</v>
      </c>
      <c r="G26" s="23" t="s">
        <v>322</v>
      </c>
      <c r="H26" s="18" t="s">
        <v>323</v>
      </c>
      <c r="I26" s="28" t="s">
        <v>164</v>
      </c>
    </row>
    <row r="27" spans="1:9" ht="14.25" customHeight="1">
      <c r="A27" s="8">
        <v>26</v>
      </c>
      <c r="B27" s="7" t="s">
        <v>324</v>
      </c>
      <c r="C27" s="13" t="s">
        <v>325</v>
      </c>
      <c r="D27" s="8" t="s">
        <v>326</v>
      </c>
      <c r="E27" s="7" t="s">
        <v>327</v>
      </c>
      <c r="F27" s="13" t="s">
        <v>328</v>
      </c>
      <c r="G27" s="21" t="s">
        <v>329</v>
      </c>
      <c r="H27" s="7" t="s">
        <v>330</v>
      </c>
      <c r="I27" s="26" t="s">
        <v>164</v>
      </c>
    </row>
    <row r="28" spans="1:9" ht="14.25" customHeight="1">
      <c r="A28" s="9">
        <v>27</v>
      </c>
      <c r="B28" s="17" t="s">
        <v>331</v>
      </c>
      <c r="C28" s="14" t="s">
        <v>332</v>
      </c>
      <c r="D28" s="9" t="s">
        <v>333</v>
      </c>
      <c r="E28" s="17" t="s">
        <v>334</v>
      </c>
      <c r="F28" s="14" t="s">
        <v>335</v>
      </c>
      <c r="G28" s="22" t="s">
        <v>336</v>
      </c>
      <c r="H28" s="17" t="s">
        <v>337</v>
      </c>
      <c r="I28" s="27"/>
    </row>
    <row r="29" spans="1:9" ht="14.25" customHeight="1">
      <c r="A29" s="9">
        <v>28</v>
      </c>
      <c r="B29" s="17" t="s">
        <v>338</v>
      </c>
      <c r="C29" s="14" t="s">
        <v>339</v>
      </c>
      <c r="D29" s="9" t="s">
        <v>340</v>
      </c>
      <c r="E29" s="17" t="s">
        <v>341</v>
      </c>
      <c r="F29" s="14" t="s">
        <v>342</v>
      </c>
      <c r="G29" s="22" t="s">
        <v>343</v>
      </c>
      <c r="H29" s="17" t="s">
        <v>344</v>
      </c>
      <c r="I29" s="27" t="s">
        <v>164</v>
      </c>
    </row>
    <row r="30" spans="1:9" ht="14.25" customHeight="1">
      <c r="A30" s="9">
        <v>29</v>
      </c>
      <c r="B30" s="17" t="s">
        <v>345</v>
      </c>
      <c r="C30" s="14" t="s">
        <v>346</v>
      </c>
      <c r="D30" s="9" t="s">
        <v>347</v>
      </c>
      <c r="E30" s="17" t="s">
        <v>348</v>
      </c>
      <c r="F30" s="14" t="s">
        <v>349</v>
      </c>
      <c r="G30" s="22" t="s">
        <v>350</v>
      </c>
      <c r="H30" s="17" t="s">
        <v>351</v>
      </c>
      <c r="I30" s="27" t="s">
        <v>164</v>
      </c>
    </row>
    <row r="31" spans="1:9" ht="14.25" customHeight="1" thickBot="1">
      <c r="A31" s="11">
        <v>30</v>
      </c>
      <c r="B31" s="18" t="s">
        <v>352</v>
      </c>
      <c r="C31" s="16" t="s">
        <v>353</v>
      </c>
      <c r="D31" s="11" t="s">
        <v>354</v>
      </c>
      <c r="E31" s="18" t="s">
        <v>355</v>
      </c>
      <c r="F31" s="16" t="s">
        <v>356</v>
      </c>
      <c r="G31" s="23" t="s">
        <v>357</v>
      </c>
      <c r="H31" s="18" t="s">
        <v>358</v>
      </c>
      <c r="I31" s="28" t="s">
        <v>164</v>
      </c>
    </row>
    <row r="32" spans="1:9" ht="14.25" customHeight="1">
      <c r="A32" s="8">
        <v>31</v>
      </c>
      <c r="B32" s="7" t="s">
        <v>359</v>
      </c>
      <c r="C32" s="13" t="s">
        <v>360</v>
      </c>
      <c r="D32" s="8" t="s">
        <v>361</v>
      </c>
      <c r="E32" s="7" t="s">
        <v>362</v>
      </c>
      <c r="F32" s="13" t="s">
        <v>363</v>
      </c>
      <c r="G32" s="21" t="s">
        <v>364</v>
      </c>
      <c r="H32" s="7" t="s">
        <v>365</v>
      </c>
      <c r="I32" s="26" t="s">
        <v>164</v>
      </c>
    </row>
    <row r="33" spans="1:9" ht="14.25" customHeight="1">
      <c r="A33" s="9">
        <v>32</v>
      </c>
      <c r="B33" s="17" t="s">
        <v>366</v>
      </c>
      <c r="C33" s="14" t="s">
        <v>367</v>
      </c>
      <c r="D33" s="9" t="s">
        <v>368</v>
      </c>
      <c r="E33" s="17" t="s">
        <v>369</v>
      </c>
      <c r="F33" s="14" t="s">
        <v>370</v>
      </c>
      <c r="G33" s="22" t="s">
        <v>371</v>
      </c>
      <c r="H33" s="17" t="s">
        <v>372</v>
      </c>
      <c r="I33" s="27"/>
    </row>
    <row r="34" spans="1:9" ht="14.25" customHeight="1">
      <c r="A34" s="9">
        <v>33</v>
      </c>
      <c r="B34" s="17" t="s">
        <v>373</v>
      </c>
      <c r="C34" s="14" t="s">
        <v>374</v>
      </c>
      <c r="D34" s="9" t="s">
        <v>375</v>
      </c>
      <c r="E34" s="17" t="s">
        <v>376</v>
      </c>
      <c r="F34" s="14" t="s">
        <v>377</v>
      </c>
      <c r="G34" s="22" t="s">
        <v>378</v>
      </c>
      <c r="H34" s="17" t="s">
        <v>379</v>
      </c>
      <c r="I34" s="27" t="s">
        <v>164</v>
      </c>
    </row>
    <row r="35" spans="1:9" ht="14.25" customHeight="1">
      <c r="A35" s="9">
        <v>34</v>
      </c>
      <c r="B35" s="17" t="s">
        <v>380</v>
      </c>
      <c r="C35" s="14" t="s">
        <v>381</v>
      </c>
      <c r="D35" s="9" t="s">
        <v>382</v>
      </c>
      <c r="E35" s="17" t="s">
        <v>383</v>
      </c>
      <c r="F35" s="14" t="s">
        <v>384</v>
      </c>
      <c r="G35" s="22" t="s">
        <v>385</v>
      </c>
      <c r="H35" s="17" t="s">
        <v>386</v>
      </c>
      <c r="I35" s="27" t="s">
        <v>164</v>
      </c>
    </row>
    <row r="36" spans="1:9" ht="14.25" customHeight="1" thickBot="1">
      <c r="A36" s="11">
        <v>35</v>
      </c>
      <c r="B36" s="18" t="s">
        <v>387</v>
      </c>
      <c r="C36" s="16" t="s">
        <v>388</v>
      </c>
      <c r="D36" s="11" t="s">
        <v>389</v>
      </c>
      <c r="E36" s="18" t="s">
        <v>390</v>
      </c>
      <c r="F36" s="16" t="s">
        <v>391</v>
      </c>
      <c r="G36" s="23" t="s">
        <v>392</v>
      </c>
      <c r="H36" s="18" t="s">
        <v>393</v>
      </c>
      <c r="I36" s="28" t="s">
        <v>164</v>
      </c>
    </row>
    <row r="37" spans="1:9" ht="14.25" customHeight="1">
      <c r="A37" s="8">
        <v>36</v>
      </c>
      <c r="B37" s="7" t="s">
        <v>394</v>
      </c>
      <c r="C37" s="13" t="s">
        <v>395</v>
      </c>
      <c r="D37" s="8" t="s">
        <v>396</v>
      </c>
      <c r="E37" s="7" t="s">
        <v>397</v>
      </c>
      <c r="F37" s="13" t="s">
        <v>398</v>
      </c>
      <c r="G37" s="21" t="s">
        <v>399</v>
      </c>
      <c r="H37" s="7" t="s">
        <v>400</v>
      </c>
      <c r="I37" s="26"/>
    </row>
    <row r="38" spans="1:9" ht="14.25" customHeight="1">
      <c r="A38" s="9">
        <v>37</v>
      </c>
      <c r="B38" s="17" t="s">
        <v>401</v>
      </c>
      <c r="C38" s="14" t="s">
        <v>402</v>
      </c>
      <c r="D38" s="9" t="s">
        <v>403</v>
      </c>
      <c r="E38" s="17" t="s">
        <v>404</v>
      </c>
      <c r="F38" s="14" t="s">
        <v>405</v>
      </c>
      <c r="G38" s="22" t="s">
        <v>406</v>
      </c>
      <c r="H38" s="17" t="s">
        <v>407</v>
      </c>
      <c r="I38" s="27" t="s">
        <v>164</v>
      </c>
    </row>
    <row r="39" spans="1:9" ht="14.25" customHeight="1">
      <c r="A39" s="9">
        <v>38</v>
      </c>
      <c r="B39" s="17" t="s">
        <v>408</v>
      </c>
      <c r="C39" s="14" t="s">
        <v>409</v>
      </c>
      <c r="D39" s="9" t="s">
        <v>410</v>
      </c>
      <c r="E39" s="17" t="s">
        <v>411</v>
      </c>
      <c r="F39" s="14" t="s">
        <v>412</v>
      </c>
      <c r="G39" s="22" t="s">
        <v>413</v>
      </c>
      <c r="H39" s="17" t="s">
        <v>414</v>
      </c>
      <c r="I39" s="27" t="s">
        <v>164</v>
      </c>
    </row>
    <row r="40" spans="1:9" ht="14.25" customHeight="1">
      <c r="A40" s="9">
        <v>39</v>
      </c>
      <c r="B40" s="17" t="s">
        <v>415</v>
      </c>
      <c r="C40" s="14" t="s">
        <v>416</v>
      </c>
      <c r="D40" s="9" t="s">
        <v>417</v>
      </c>
      <c r="E40" s="17" t="s">
        <v>418</v>
      </c>
      <c r="F40" s="14" t="s">
        <v>419</v>
      </c>
      <c r="G40" s="22" t="s">
        <v>420</v>
      </c>
      <c r="H40" s="17" t="s">
        <v>421</v>
      </c>
      <c r="I40" s="27" t="s">
        <v>164</v>
      </c>
    </row>
    <row r="41" spans="1:9" ht="14.25" customHeight="1" thickBot="1">
      <c r="A41" s="11">
        <v>40</v>
      </c>
      <c r="B41" s="18" t="s">
        <v>422</v>
      </c>
      <c r="C41" s="16" t="s">
        <v>423</v>
      </c>
      <c r="D41" s="11" t="s">
        <v>424</v>
      </c>
      <c r="E41" s="18" t="s">
        <v>425</v>
      </c>
      <c r="F41" s="16" t="s">
        <v>426</v>
      </c>
      <c r="G41" s="23" t="s">
        <v>427</v>
      </c>
      <c r="H41" s="18" t="s">
        <v>428</v>
      </c>
      <c r="I41" s="28"/>
    </row>
    <row r="42" spans="1:9" ht="14.25" customHeight="1">
      <c r="A42" s="8">
        <v>41</v>
      </c>
      <c r="B42" s="7" t="s">
        <v>429</v>
      </c>
      <c r="C42" s="13" t="s">
        <v>430</v>
      </c>
      <c r="D42" s="8" t="s">
        <v>431</v>
      </c>
      <c r="E42" s="7" t="s">
        <v>432</v>
      </c>
      <c r="F42" s="13" t="s">
        <v>433</v>
      </c>
      <c r="G42" s="21" t="s">
        <v>434</v>
      </c>
      <c r="H42" s="7" t="s">
        <v>435</v>
      </c>
      <c r="I42" s="26" t="s">
        <v>164</v>
      </c>
    </row>
    <row r="43" spans="1:9" ht="14.25" customHeight="1">
      <c r="A43" s="9">
        <v>42</v>
      </c>
      <c r="B43" s="17" t="s">
        <v>436</v>
      </c>
      <c r="C43" s="14" t="s">
        <v>437</v>
      </c>
      <c r="D43" s="9" t="s">
        <v>438</v>
      </c>
      <c r="E43" s="17" t="s">
        <v>439</v>
      </c>
      <c r="F43" s="14" t="s">
        <v>440</v>
      </c>
      <c r="G43" s="22" t="s">
        <v>441</v>
      </c>
      <c r="H43" s="17" t="s">
        <v>442</v>
      </c>
      <c r="I43" s="27" t="s">
        <v>164</v>
      </c>
    </row>
    <row r="44" spans="1:9" ht="14.25" customHeight="1">
      <c r="A44" s="9">
        <v>43</v>
      </c>
      <c r="B44" s="17" t="s">
        <v>443</v>
      </c>
      <c r="C44" s="14" t="s">
        <v>444</v>
      </c>
      <c r="D44" s="9" t="s">
        <v>445</v>
      </c>
      <c r="E44" s="17" t="s">
        <v>446</v>
      </c>
      <c r="F44" s="14" t="s">
        <v>447</v>
      </c>
      <c r="G44" s="22" t="s">
        <v>448</v>
      </c>
      <c r="H44" s="17" t="s">
        <v>449</v>
      </c>
      <c r="I44" s="27" t="s">
        <v>164</v>
      </c>
    </row>
    <row r="45" spans="1:9" ht="14.25" customHeight="1">
      <c r="A45" s="9">
        <v>44</v>
      </c>
      <c r="B45" s="17" t="s">
        <v>450</v>
      </c>
      <c r="C45" s="14" t="s">
        <v>451</v>
      </c>
      <c r="D45" s="9" t="s">
        <v>452</v>
      </c>
      <c r="E45" s="17" t="s">
        <v>453</v>
      </c>
      <c r="F45" s="14" t="s">
        <v>454</v>
      </c>
      <c r="G45" s="22" t="s">
        <v>455</v>
      </c>
      <c r="H45" s="17" t="s">
        <v>456</v>
      </c>
      <c r="I45" s="27" t="s">
        <v>164</v>
      </c>
    </row>
    <row r="46" spans="1:9" ht="14.25" customHeight="1" thickBot="1">
      <c r="A46" s="11">
        <v>45</v>
      </c>
      <c r="B46" s="18" t="s">
        <v>457</v>
      </c>
      <c r="C46" s="16" t="s">
        <v>458</v>
      </c>
      <c r="D46" s="11" t="s">
        <v>459</v>
      </c>
      <c r="E46" s="18" t="s">
        <v>460</v>
      </c>
      <c r="F46" s="16" t="s">
        <v>461</v>
      </c>
      <c r="G46" s="23" t="s">
        <v>462</v>
      </c>
      <c r="H46" s="18" t="s">
        <v>463</v>
      </c>
      <c r="I46" s="28" t="s">
        <v>164</v>
      </c>
    </row>
    <row r="47" spans="1:9" ht="14.25" customHeight="1">
      <c r="A47" s="8">
        <v>46</v>
      </c>
      <c r="B47" s="7" t="s">
        <v>464</v>
      </c>
      <c r="C47" s="13" t="s">
        <v>465</v>
      </c>
      <c r="D47" s="8" t="s">
        <v>466</v>
      </c>
      <c r="E47" s="7" t="s">
        <v>467</v>
      </c>
      <c r="F47" s="13" t="s">
        <v>468</v>
      </c>
      <c r="G47" s="21" t="s">
        <v>469</v>
      </c>
      <c r="H47" s="7" t="s">
        <v>470</v>
      </c>
      <c r="I47" s="26" t="s">
        <v>164</v>
      </c>
    </row>
    <row r="48" spans="1:9" ht="14.25" customHeight="1">
      <c r="A48" s="9">
        <v>47</v>
      </c>
      <c r="B48" s="17" t="s">
        <v>471</v>
      </c>
      <c r="C48" s="14" t="s">
        <v>472</v>
      </c>
      <c r="D48" s="9" t="s">
        <v>473</v>
      </c>
      <c r="E48" s="17" t="s">
        <v>474</v>
      </c>
      <c r="F48" s="14" t="s">
        <v>475</v>
      </c>
      <c r="G48" s="22" t="s">
        <v>476</v>
      </c>
      <c r="H48" s="17" t="s">
        <v>477</v>
      </c>
      <c r="I48" s="27" t="s">
        <v>164</v>
      </c>
    </row>
    <row r="49" spans="1:9" ht="14.25" customHeight="1">
      <c r="A49" s="9">
        <v>48</v>
      </c>
      <c r="B49" s="17" t="s">
        <v>478</v>
      </c>
      <c r="C49" s="14" t="s">
        <v>479</v>
      </c>
      <c r="D49" s="9" t="s">
        <v>480</v>
      </c>
      <c r="E49" s="17" t="s">
        <v>481</v>
      </c>
      <c r="F49" s="14" t="s">
        <v>482</v>
      </c>
      <c r="G49" s="22" t="s">
        <v>483</v>
      </c>
      <c r="H49" s="17" t="s">
        <v>484</v>
      </c>
      <c r="I49" s="27" t="s">
        <v>164</v>
      </c>
    </row>
    <row r="50" spans="1:9" ht="14.25" customHeight="1">
      <c r="A50" s="9">
        <v>49</v>
      </c>
      <c r="B50" s="17" t="s">
        <v>485</v>
      </c>
      <c r="C50" s="14" t="s">
        <v>486</v>
      </c>
      <c r="D50" s="9" t="s">
        <v>487</v>
      </c>
      <c r="E50" s="17" t="s">
        <v>488</v>
      </c>
      <c r="F50" s="14" t="s">
        <v>489</v>
      </c>
      <c r="G50" s="22" t="s">
        <v>490</v>
      </c>
      <c r="H50" s="17" t="s">
        <v>491</v>
      </c>
      <c r="I50" s="27" t="s">
        <v>164</v>
      </c>
    </row>
    <row r="51" spans="1:9" ht="14.25" customHeight="1" thickBot="1">
      <c r="A51" s="11">
        <v>50</v>
      </c>
      <c r="B51" s="18" t="s">
        <v>492</v>
      </c>
      <c r="C51" s="16" t="s">
        <v>493</v>
      </c>
      <c r="D51" s="11" t="s">
        <v>494</v>
      </c>
      <c r="E51" s="18" t="s">
        <v>495</v>
      </c>
      <c r="F51" s="16" t="s">
        <v>496</v>
      </c>
      <c r="G51" s="23" t="s">
        <v>497</v>
      </c>
      <c r="H51" s="18" t="s">
        <v>498</v>
      </c>
      <c r="I51" s="28" t="s">
        <v>164</v>
      </c>
    </row>
    <row r="52" spans="1:9" ht="14.25" customHeight="1">
      <c r="A52" s="8">
        <v>51</v>
      </c>
      <c r="B52" s="7" t="s">
        <v>499</v>
      </c>
      <c r="C52" s="13" t="s">
        <v>500</v>
      </c>
      <c r="D52" s="8" t="s">
        <v>501</v>
      </c>
      <c r="E52" s="7" t="s">
        <v>502</v>
      </c>
      <c r="F52" s="13" t="s">
        <v>503</v>
      </c>
      <c r="G52" s="21" t="s">
        <v>504</v>
      </c>
      <c r="H52" s="7" t="s">
        <v>505</v>
      </c>
      <c r="I52" s="26" t="s">
        <v>164</v>
      </c>
    </row>
    <row r="53" spans="1:9" ht="14.25" customHeight="1">
      <c r="A53" s="9">
        <v>52</v>
      </c>
      <c r="B53" s="17" t="s">
        <v>506</v>
      </c>
      <c r="C53" s="14" t="s">
        <v>507</v>
      </c>
      <c r="D53" s="9" t="s">
        <v>508</v>
      </c>
      <c r="E53" s="17" t="s">
        <v>509</v>
      </c>
      <c r="F53" s="14" t="s">
        <v>510</v>
      </c>
      <c r="G53" s="22" t="s">
        <v>511</v>
      </c>
      <c r="H53" s="17" t="s">
        <v>512</v>
      </c>
      <c r="I53" s="27" t="s">
        <v>164</v>
      </c>
    </row>
    <row r="54" spans="1:9" ht="14.25" customHeight="1">
      <c r="A54" s="9">
        <v>53</v>
      </c>
      <c r="B54" s="17" t="s">
        <v>513</v>
      </c>
      <c r="C54" s="14" t="s">
        <v>514</v>
      </c>
      <c r="D54" s="9" t="s">
        <v>515</v>
      </c>
      <c r="E54" s="17" t="s">
        <v>516</v>
      </c>
      <c r="F54" s="14" t="s">
        <v>517</v>
      </c>
      <c r="G54" s="22" t="s">
        <v>518</v>
      </c>
      <c r="H54" s="17" t="s">
        <v>519</v>
      </c>
      <c r="I54" s="27" t="s">
        <v>164</v>
      </c>
    </row>
    <row r="55" spans="1:9" ht="14.25" customHeight="1">
      <c r="A55" s="9">
        <v>54</v>
      </c>
      <c r="B55" s="17" t="s">
        <v>520</v>
      </c>
      <c r="C55" s="14" t="s">
        <v>521</v>
      </c>
      <c r="D55" s="9" t="s">
        <v>522</v>
      </c>
      <c r="E55" s="17" t="s">
        <v>523</v>
      </c>
      <c r="F55" s="14" t="s">
        <v>524</v>
      </c>
      <c r="G55" s="22" t="s">
        <v>525</v>
      </c>
      <c r="H55" s="17" t="s">
        <v>526</v>
      </c>
      <c r="I55" s="27" t="s">
        <v>164</v>
      </c>
    </row>
    <row r="56" spans="1:9" ht="14.25" customHeight="1" thickBot="1">
      <c r="A56" s="11">
        <v>55</v>
      </c>
      <c r="B56" s="18" t="s">
        <v>527</v>
      </c>
      <c r="C56" s="16" t="s">
        <v>528</v>
      </c>
      <c r="D56" s="11" t="s">
        <v>529</v>
      </c>
      <c r="E56" s="18" t="s">
        <v>530</v>
      </c>
      <c r="F56" s="16" t="s">
        <v>531</v>
      </c>
      <c r="G56" s="23" t="s">
        <v>532</v>
      </c>
      <c r="H56" s="18" t="s">
        <v>533</v>
      </c>
      <c r="I56" s="28" t="s">
        <v>164</v>
      </c>
    </row>
    <row r="57" spans="1:9" ht="14.25" customHeight="1">
      <c r="A57" s="8">
        <v>56</v>
      </c>
      <c r="B57" s="7" t="s">
        <v>534</v>
      </c>
      <c r="C57" s="13" t="s">
        <v>535</v>
      </c>
      <c r="D57" s="8" t="s">
        <v>536</v>
      </c>
      <c r="E57" s="7" t="s">
        <v>537</v>
      </c>
      <c r="F57" s="13" t="s">
        <v>538</v>
      </c>
      <c r="G57" s="21" t="s">
        <v>539</v>
      </c>
      <c r="H57" s="7" t="s">
        <v>540</v>
      </c>
      <c r="I57" s="26" t="s">
        <v>164</v>
      </c>
    </row>
    <row r="58" spans="1:9" ht="14.25" customHeight="1">
      <c r="A58" s="9">
        <v>57</v>
      </c>
      <c r="B58" s="17" t="s">
        <v>541</v>
      </c>
      <c r="C58" s="14" t="s">
        <v>542</v>
      </c>
      <c r="D58" s="9" t="s">
        <v>543</v>
      </c>
      <c r="E58" s="17" t="s">
        <v>544</v>
      </c>
      <c r="F58" s="14" t="s">
        <v>545</v>
      </c>
      <c r="G58" s="22" t="s">
        <v>546</v>
      </c>
      <c r="H58" s="17" t="s">
        <v>547</v>
      </c>
      <c r="I58" s="27" t="s">
        <v>164</v>
      </c>
    </row>
    <row r="59" spans="1:9" ht="14.25" customHeight="1">
      <c r="A59" s="9">
        <v>58</v>
      </c>
      <c r="B59" s="17" t="s">
        <v>548</v>
      </c>
      <c r="C59" s="14" t="s">
        <v>549</v>
      </c>
      <c r="D59" s="9" t="s">
        <v>550</v>
      </c>
      <c r="E59" s="17" t="s">
        <v>551</v>
      </c>
      <c r="F59" s="14" t="s">
        <v>552</v>
      </c>
      <c r="G59" s="22" t="s">
        <v>553</v>
      </c>
      <c r="H59" s="17" t="s">
        <v>554</v>
      </c>
      <c r="I59" s="27" t="s">
        <v>164</v>
      </c>
    </row>
    <row r="60" spans="1:9" ht="14.25" customHeight="1">
      <c r="A60" s="9">
        <v>59</v>
      </c>
      <c r="B60" s="17" t="s">
        <v>555</v>
      </c>
      <c r="C60" s="14" t="s">
        <v>556</v>
      </c>
      <c r="D60" s="9" t="s">
        <v>557</v>
      </c>
      <c r="E60" s="17" t="s">
        <v>558</v>
      </c>
      <c r="F60" s="14" t="s">
        <v>559</v>
      </c>
      <c r="G60" s="22" t="s">
        <v>560</v>
      </c>
      <c r="H60" s="17" t="s">
        <v>561</v>
      </c>
      <c r="I60" s="27" t="s">
        <v>164</v>
      </c>
    </row>
    <row r="61" spans="1:9" ht="14.25" customHeight="1" thickBot="1">
      <c r="A61" s="11">
        <v>60</v>
      </c>
      <c r="B61" s="18" t="s">
        <v>562</v>
      </c>
      <c r="C61" s="16" t="s">
        <v>563</v>
      </c>
      <c r="D61" s="11" t="s">
        <v>564</v>
      </c>
      <c r="E61" s="18" t="s">
        <v>565</v>
      </c>
      <c r="F61" s="16" t="s">
        <v>566</v>
      </c>
      <c r="G61" s="23" t="s">
        <v>567</v>
      </c>
      <c r="H61" s="18" t="s">
        <v>568</v>
      </c>
      <c r="I61" s="28" t="s">
        <v>164</v>
      </c>
    </row>
    <row r="62" spans="1:9" ht="14.25" customHeight="1">
      <c r="A62" s="8">
        <v>61</v>
      </c>
      <c r="B62" s="17" t="s">
        <v>569</v>
      </c>
      <c r="C62" s="14" t="s">
        <v>570</v>
      </c>
      <c r="D62" s="9" t="s">
        <v>571</v>
      </c>
      <c r="E62" s="17" t="s">
        <v>572</v>
      </c>
      <c r="F62" s="14" t="s">
        <v>573</v>
      </c>
      <c r="G62" s="22" t="s">
        <v>574</v>
      </c>
      <c r="H62" s="17" t="s">
        <v>575</v>
      </c>
      <c r="I62" s="27" t="s">
        <v>164</v>
      </c>
    </row>
    <row r="63" spans="1:9" ht="14.25" customHeight="1">
      <c r="A63" s="9">
        <v>62</v>
      </c>
      <c r="B63" s="17" t="s">
        <v>576</v>
      </c>
      <c r="C63" s="14" t="s">
        <v>577</v>
      </c>
      <c r="D63" s="9" t="s">
        <v>578</v>
      </c>
      <c r="E63" s="17" t="s">
        <v>579</v>
      </c>
      <c r="F63" s="14" t="s">
        <v>580</v>
      </c>
      <c r="G63" s="22" t="s">
        <v>581</v>
      </c>
      <c r="H63" s="17" t="s">
        <v>582</v>
      </c>
      <c r="I63" s="27" t="s">
        <v>164</v>
      </c>
    </row>
    <row r="64" spans="1:9" ht="14.25" customHeight="1">
      <c r="A64" s="9">
        <v>63</v>
      </c>
      <c r="B64" s="17" t="s">
        <v>583</v>
      </c>
      <c r="C64" s="14" t="s">
        <v>584</v>
      </c>
      <c r="D64" s="9" t="s">
        <v>585</v>
      </c>
      <c r="E64" s="17" t="s">
        <v>586</v>
      </c>
      <c r="F64" s="14" t="s">
        <v>587</v>
      </c>
      <c r="G64" s="22" t="s">
        <v>588</v>
      </c>
      <c r="H64" s="17" t="s">
        <v>589</v>
      </c>
      <c r="I64" s="27" t="s">
        <v>164</v>
      </c>
    </row>
    <row r="65" spans="1:9" ht="14.25" customHeight="1" thickBot="1">
      <c r="A65" s="9">
        <v>64</v>
      </c>
      <c r="B65" s="18" t="s">
        <v>590</v>
      </c>
      <c r="C65" s="16" t="s">
        <v>591</v>
      </c>
      <c r="D65" s="11" t="s">
        <v>592</v>
      </c>
      <c r="E65" s="18" t="s">
        <v>593</v>
      </c>
      <c r="F65" s="16" t="s">
        <v>594</v>
      </c>
      <c r="G65" s="23" t="s">
        <v>595</v>
      </c>
      <c r="H65" s="18" t="s">
        <v>596</v>
      </c>
      <c r="I65" s="28" t="s">
        <v>164</v>
      </c>
    </row>
    <row r="66" spans="1:9" ht="14.25" customHeight="1">
      <c r="A66" s="9">
        <v>65</v>
      </c>
      <c r="B66" s="25" t="s">
        <v>597</v>
      </c>
      <c r="C66" s="13" t="s">
        <v>598</v>
      </c>
      <c r="D66" s="8" t="s">
        <v>231</v>
      </c>
      <c r="E66" s="7" t="s">
        <v>599</v>
      </c>
      <c r="F66" s="13" t="s">
        <v>600</v>
      </c>
      <c r="G66" s="21" t="s">
        <v>601</v>
      </c>
      <c r="H66" s="7" t="s">
        <v>602</v>
      </c>
      <c r="I66" s="26" t="s">
        <v>164</v>
      </c>
    </row>
    <row r="67" spans="1:9" ht="14.25" customHeight="1">
      <c r="A67" s="35">
        <v>66</v>
      </c>
      <c r="B67" s="36" t="s">
        <v>603</v>
      </c>
      <c r="C67" s="37" t="s">
        <v>604</v>
      </c>
      <c r="D67" s="35" t="s">
        <v>605</v>
      </c>
      <c r="E67" s="38" t="s">
        <v>606</v>
      </c>
      <c r="F67" s="37" t="s">
        <v>607</v>
      </c>
      <c r="G67" s="39" t="s">
        <v>608</v>
      </c>
      <c r="H67" s="38" t="s">
        <v>609</v>
      </c>
      <c r="I67" s="40" t="s">
        <v>164</v>
      </c>
    </row>
    <row r="68" spans="1:9" ht="14.25" customHeight="1">
      <c r="A68" s="35">
        <v>67</v>
      </c>
      <c r="B68" s="17" t="s">
        <v>610</v>
      </c>
      <c r="C68" s="14" t="s">
        <v>611</v>
      </c>
      <c r="D68" s="9" t="s">
        <v>612</v>
      </c>
      <c r="E68" s="17" t="s">
        <v>613</v>
      </c>
      <c r="F68" s="14" t="s">
        <v>614</v>
      </c>
      <c r="G68" s="22" t="s">
        <v>615</v>
      </c>
      <c r="H68" s="17"/>
      <c r="I68" s="27"/>
    </row>
    <row r="69" spans="1:9" ht="14.25" customHeight="1">
      <c r="A69" s="9">
        <v>68</v>
      </c>
      <c r="B69" s="17" t="s">
        <v>616</v>
      </c>
      <c r="C69" s="14" t="s">
        <v>617</v>
      </c>
      <c r="D69" s="9" t="s">
        <v>618</v>
      </c>
      <c r="E69" s="17" t="s">
        <v>619</v>
      </c>
      <c r="F69" s="14" t="s">
        <v>620</v>
      </c>
      <c r="G69" s="22" t="s">
        <v>621</v>
      </c>
      <c r="H69" s="17" t="s">
        <v>622</v>
      </c>
      <c r="I69" s="27" t="s">
        <v>164</v>
      </c>
    </row>
    <row r="70" spans="1:9" ht="14.25" customHeight="1">
      <c r="A70" s="9">
        <v>69</v>
      </c>
      <c r="B70" s="17" t="s">
        <v>623</v>
      </c>
      <c r="C70" s="14" t="s">
        <v>624</v>
      </c>
      <c r="D70" s="9" t="s">
        <v>625</v>
      </c>
      <c r="E70" s="17" t="s">
        <v>626</v>
      </c>
      <c r="F70" s="14" t="s">
        <v>627</v>
      </c>
      <c r="G70" s="22" t="s">
        <v>628</v>
      </c>
      <c r="H70" t="s">
        <v>629</v>
      </c>
      <c r="I70" s="27"/>
    </row>
    <row r="71" spans="1:9" ht="14.25" customHeight="1">
      <c r="A71" s="9">
        <v>70</v>
      </c>
      <c r="B71" s="17" t="s">
        <v>630</v>
      </c>
      <c r="C71" s="14" t="s">
        <v>631</v>
      </c>
      <c r="D71" s="9" t="s">
        <v>632</v>
      </c>
      <c r="E71" s="17" t="s">
        <v>633</v>
      </c>
      <c r="F71" s="14" t="s">
        <v>634</v>
      </c>
      <c r="G71" s="22" t="s">
        <v>635</v>
      </c>
      <c r="H71" s="17" t="s">
        <v>636</v>
      </c>
      <c r="I71" s="27" t="s">
        <v>164</v>
      </c>
    </row>
    <row r="72" spans="1:9" ht="14.25" customHeight="1">
      <c r="A72" s="9">
        <v>71</v>
      </c>
      <c r="B72" s="30" t="s">
        <v>637</v>
      </c>
      <c r="C72" s="31" t="s">
        <v>638</v>
      </c>
      <c r="D72" s="29" t="s">
        <v>639</v>
      </c>
      <c r="E72" s="17" t="s">
        <v>640</v>
      </c>
      <c r="F72" s="31" t="s">
        <v>641</v>
      </c>
      <c r="G72" s="32" t="s">
        <v>642</v>
      </c>
      <c r="H72" s="42" t="s">
        <v>643</v>
      </c>
      <c r="I72" s="27" t="s">
        <v>164</v>
      </c>
    </row>
    <row r="73" spans="1:9" ht="14.25" customHeight="1">
      <c r="A73" s="29">
        <v>72</v>
      </c>
      <c r="B73" s="30" t="s">
        <v>644</v>
      </c>
      <c r="C73" s="31" t="s">
        <v>645</v>
      </c>
      <c r="D73" s="9" t="s">
        <v>646</v>
      </c>
      <c r="E73" s="30" t="s">
        <v>647</v>
      </c>
      <c r="F73" s="31" t="s">
        <v>648</v>
      </c>
      <c r="G73" s="32" t="s">
        <v>649</v>
      </c>
      <c r="H73" s="42" t="s">
        <v>650</v>
      </c>
      <c r="I73" s="27" t="s">
        <v>164</v>
      </c>
    </row>
    <row r="74" spans="1:9" ht="14.25" customHeight="1">
      <c r="A74" s="29">
        <v>73</v>
      </c>
      <c r="B74" s="30" t="s">
        <v>651</v>
      </c>
      <c r="C74" s="31" t="s">
        <v>652</v>
      </c>
      <c r="D74" s="35" t="s">
        <v>653</v>
      </c>
      <c r="E74" s="30" t="s">
        <v>654</v>
      </c>
      <c r="F74" s="31" t="s">
        <v>655</v>
      </c>
      <c r="G74" s="32"/>
      <c r="H74" s="42" t="s">
        <v>656</v>
      </c>
      <c r="I74" s="27"/>
    </row>
    <row r="75" spans="1:9" ht="14.25" customHeight="1">
      <c r="A75" s="29">
        <v>74</v>
      </c>
      <c r="B75" s="33" t="s">
        <v>657</v>
      </c>
      <c r="C75" s="31" t="s">
        <v>658</v>
      </c>
      <c r="D75" s="34" t="s">
        <v>659</v>
      </c>
      <c r="E75" s="30" t="s">
        <v>660</v>
      </c>
      <c r="F75" s="31" t="s">
        <v>661</v>
      </c>
      <c r="G75" s="32" t="s">
        <v>239</v>
      </c>
      <c r="H75" s="42" t="s">
        <v>662</v>
      </c>
      <c r="I75" s="27" t="s">
        <v>164</v>
      </c>
    </row>
    <row r="76" spans="1:9" ht="14.25" customHeight="1">
      <c r="A76" s="29">
        <v>75</v>
      </c>
      <c r="B76" s="30" t="s">
        <v>663</v>
      </c>
      <c r="C76" s="31" t="s">
        <v>664</v>
      </c>
      <c r="D76" s="29" t="s">
        <v>646</v>
      </c>
      <c r="E76" s="30" t="s">
        <v>665</v>
      </c>
      <c r="F76" s="31" t="s">
        <v>666</v>
      </c>
      <c r="G76" s="32" t="s">
        <v>667</v>
      </c>
      <c r="H76" s="42" t="s">
        <v>668</v>
      </c>
      <c r="I76" s="27" t="s">
        <v>164</v>
      </c>
    </row>
    <row r="77" spans="1:9" ht="14.25" customHeight="1">
      <c r="A77" s="29">
        <v>76</v>
      </c>
      <c r="B77" s="30" t="s">
        <v>669</v>
      </c>
      <c r="C77" s="31" t="s">
        <v>670</v>
      </c>
      <c r="D77" s="29" t="s">
        <v>671</v>
      </c>
      <c r="E77" s="30" t="s">
        <v>672</v>
      </c>
      <c r="F77" s="31" t="s">
        <v>673</v>
      </c>
      <c r="G77" s="32" t="s">
        <v>476</v>
      </c>
      <c r="H77" s="42" t="s">
        <v>674</v>
      </c>
      <c r="I77" s="27" t="s">
        <v>164</v>
      </c>
    </row>
    <row r="78" spans="1:9" ht="14.25" customHeight="1">
      <c r="A78" s="29">
        <v>77</v>
      </c>
      <c r="B78" s="30" t="s">
        <v>675</v>
      </c>
      <c r="C78" s="31" t="s">
        <v>676</v>
      </c>
      <c r="D78" s="29" t="s">
        <v>677</v>
      </c>
      <c r="E78" s="30" t="s">
        <v>678</v>
      </c>
      <c r="F78" s="31" t="s">
        <v>679</v>
      </c>
      <c r="G78" s="32" t="s">
        <v>511</v>
      </c>
      <c r="H78" s="42" t="s">
        <v>680</v>
      </c>
      <c r="I78" s="27" t="s">
        <v>164</v>
      </c>
    </row>
    <row r="79" spans="1:9" ht="14.25" customHeight="1" thickBot="1">
      <c r="A79" s="11">
        <v>78</v>
      </c>
      <c r="B79" s="18" t="s">
        <v>681</v>
      </c>
      <c r="C79" s="16" t="s">
        <v>682</v>
      </c>
      <c r="D79" s="11" t="s">
        <v>683</v>
      </c>
      <c r="E79" s="18" t="s">
        <v>684</v>
      </c>
      <c r="F79" s="16" t="s">
        <v>685</v>
      </c>
      <c r="G79" s="23" t="s">
        <v>686</v>
      </c>
      <c r="H79" s="41"/>
      <c r="I79" s="28" t="s">
        <v>164</v>
      </c>
    </row>
    <row r="80" spans="1:9" ht="14.25" customHeight="1">
      <c r="A80" s="104">
        <v>79</v>
      </c>
      <c r="B80" s="97" t="s">
        <v>687</v>
      </c>
      <c r="C80" s="98" t="s">
        <v>688</v>
      </c>
      <c r="D80" s="99" t="s">
        <v>689</v>
      </c>
      <c r="E80" s="97" t="s">
        <v>690</v>
      </c>
      <c r="F80" s="98" t="s">
        <v>691</v>
      </c>
      <c r="G80" s="24" t="s">
        <v>692</v>
      </c>
    </row>
  </sheetData>
  <phoneticPr fontId="3"/>
  <hyperlinks>
    <hyperlink ref="H5" r:id="rId1" xr:uid="{00000000-0004-0000-0400-000000000000}"/>
    <hyperlink ref="H19" r:id="rId2" xr:uid="{2C39FFD7-317F-40A4-BFC2-8EF0693992CC}"/>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7"/>
  <sheetViews>
    <sheetView workbookViewId="0">
      <selection activeCell="B2" sqref="B2"/>
    </sheetView>
  </sheetViews>
  <sheetFormatPr defaultRowHeight="13.2"/>
  <cols>
    <col min="2" max="2" width="17.109375" customWidth="1"/>
    <col min="3" max="3" width="12.88671875" customWidth="1"/>
    <col min="7" max="7" width="20.88671875" customWidth="1"/>
    <col min="8" max="8" width="15.21875" bestFit="1" customWidth="1"/>
  </cols>
  <sheetData>
    <row r="1" spans="1:8">
      <c r="A1" t="s">
        <v>693</v>
      </c>
      <c r="B1" t="s">
        <v>60</v>
      </c>
      <c r="C1" t="s">
        <v>694</v>
      </c>
      <c r="D1" t="s">
        <v>695</v>
      </c>
      <c r="E1" t="s">
        <v>696</v>
      </c>
      <c r="F1" t="s">
        <v>697</v>
      </c>
      <c r="G1" t="s">
        <v>698</v>
      </c>
      <c r="H1" t="s">
        <v>26</v>
      </c>
    </row>
    <row r="2" spans="1:8">
      <c r="A2">
        <f>競技参加申込書!$Q$3</f>
        <v>0</v>
      </c>
      <c r="B2" t="e">
        <f>MID(競技参加申込書!$C$5,5,10)</f>
        <v>#N/A</v>
      </c>
      <c r="C2" t="s">
        <v>699</v>
      </c>
      <c r="D2" t="str">
        <f>IF(競技参加申込書!E15=0,"",競技参加申込書!E15)</f>
        <v/>
      </c>
      <c r="E2" s="6" t="str">
        <f>IF(競技参加申込書!E14=0,"",競技参加申込書!E14)</f>
        <v/>
      </c>
      <c r="F2" s="6" t="str">
        <f>IF(競技参加申込書!J14=0,"",競技参加申込書!J14)</f>
        <v/>
      </c>
      <c r="G2" s="6" t="str">
        <f>IF(競技参加申込書!L14=0,"",競技参加申込書!L14)</f>
        <v/>
      </c>
      <c r="H2" s="6" t="str">
        <f>IF(競技参加申込書!P14=0,"",競技参加申込書!P14)</f>
        <v/>
      </c>
    </row>
    <row r="3" spans="1:8">
      <c r="A3">
        <f>$A$2</f>
        <v>0</v>
      </c>
      <c r="B3" t="e">
        <f>$B$2</f>
        <v>#N/A</v>
      </c>
      <c r="C3" t="s">
        <v>699</v>
      </c>
      <c r="D3" t="str">
        <f>IF(競技参加申込書!E17=0,"",競技参加申込書!E17)</f>
        <v/>
      </c>
      <c r="E3" s="6" t="str">
        <f>IF(競技参加申込書!E16=0,"",競技参加申込書!E16)</f>
        <v/>
      </c>
      <c r="F3" s="6" t="str">
        <f>IF(競技参加申込書!J16=0,"",競技参加申込書!J16)</f>
        <v/>
      </c>
      <c r="G3" s="6" t="str">
        <f>IF(競技参加申込書!L16=0,"",競技参加申込書!L16)</f>
        <v/>
      </c>
      <c r="H3" s="6" t="str">
        <f>IF(競技参加申込書!P16=0,"",競技参加申込書!P16)</f>
        <v/>
      </c>
    </row>
    <row r="4" spans="1:8">
      <c r="A4">
        <f t="shared" ref="A4:A17" si="0">$A$2</f>
        <v>0</v>
      </c>
      <c r="B4" t="e">
        <f t="shared" ref="B4:B17" si="1">$B$2</f>
        <v>#N/A</v>
      </c>
      <c r="C4" t="s">
        <v>700</v>
      </c>
      <c r="D4" t="str">
        <f>IF(競技参加申込書!E19=0,"",競技参加申込書!E19)</f>
        <v/>
      </c>
      <c r="E4" s="6" t="str">
        <f>IF(競技参加申込書!E18=0,"",競技参加申込書!E18)</f>
        <v/>
      </c>
      <c r="F4" s="6" t="str">
        <f>IF(競技参加申込書!J18=0,"",競技参加申込書!J18)</f>
        <v/>
      </c>
      <c r="G4" s="6" t="str">
        <f>IF(競技参加申込書!L18=0,"",競技参加申込書!L18)</f>
        <v/>
      </c>
      <c r="H4" s="6" t="str">
        <f>IF(競技参加申込書!P18=0,"",競技参加申込書!P18)</f>
        <v/>
      </c>
    </row>
    <row r="5" spans="1:8">
      <c r="A5">
        <f t="shared" si="0"/>
        <v>0</v>
      </c>
      <c r="B5" t="e">
        <f t="shared" si="1"/>
        <v>#N/A</v>
      </c>
      <c r="C5" t="s">
        <v>700</v>
      </c>
      <c r="D5" t="str">
        <f>IF(競技参加申込書!E21=0,"",競技参加申込書!E21)</f>
        <v/>
      </c>
      <c r="E5" s="6" t="str">
        <f>IF(競技参加申込書!E20=0,"",競技参加申込書!E20)</f>
        <v/>
      </c>
      <c r="F5" s="6" t="str">
        <f>IF(競技参加申込書!J20=0,"",競技参加申込書!J20)</f>
        <v/>
      </c>
      <c r="G5" s="6" t="str">
        <f>IF(競技参加申込書!L20=0,"",競技参加申込書!L20)</f>
        <v/>
      </c>
      <c r="H5" s="6" t="str">
        <f>IF(競技参加申込書!P20=0,"",競技参加申込書!P20)</f>
        <v/>
      </c>
    </row>
    <row r="6" spans="1:8">
      <c r="A6">
        <f t="shared" si="0"/>
        <v>0</v>
      </c>
      <c r="B6" t="e">
        <f t="shared" si="1"/>
        <v>#N/A</v>
      </c>
      <c r="C6" t="s">
        <v>701</v>
      </c>
      <c r="D6" t="str">
        <f>IF(競技参加申込書!E23=0,"",競技参加申込書!E23)</f>
        <v/>
      </c>
      <c r="E6" s="6" t="str">
        <f>IF(競技参加申込書!E22=0,"",競技参加申込書!E22)</f>
        <v/>
      </c>
      <c r="F6" s="6" t="str">
        <f>IF(競技参加申込書!J22=0,"",競技参加申込書!J22)</f>
        <v/>
      </c>
      <c r="G6" s="6" t="str">
        <f>IF(競技参加申込書!L22=0,"",競技参加申込書!L22)</f>
        <v/>
      </c>
      <c r="H6" s="6" t="str">
        <f>IF(競技参加申込書!P22=0,"",競技参加申込書!P22)</f>
        <v/>
      </c>
    </row>
    <row r="7" spans="1:8">
      <c r="A7">
        <f t="shared" si="0"/>
        <v>0</v>
      </c>
      <c r="B7" t="e">
        <f t="shared" si="1"/>
        <v>#N/A</v>
      </c>
      <c r="C7" t="s">
        <v>701</v>
      </c>
      <c r="D7" t="str">
        <f>IF(競技参加申込書!E25=0,"",競技参加申込書!E25)</f>
        <v/>
      </c>
      <c r="E7" s="6" t="str">
        <f>IF(競技参加申込書!E24=0,"",競技参加申込書!E24)</f>
        <v/>
      </c>
      <c r="F7" s="6" t="str">
        <f>IF(競技参加申込書!J24=0,"",競技参加申込書!J24)</f>
        <v/>
      </c>
      <c r="G7" s="6" t="str">
        <f>IF(競技参加申込書!L24=0,"",競技参加申込書!L24)</f>
        <v/>
      </c>
      <c r="H7" s="6" t="str">
        <f>IF(競技参加申込書!P24=0,"",競技参加申込書!P24)</f>
        <v/>
      </c>
    </row>
    <row r="8" spans="1:8">
      <c r="A8">
        <f t="shared" si="0"/>
        <v>0</v>
      </c>
      <c r="B8" t="e">
        <f t="shared" si="1"/>
        <v>#N/A</v>
      </c>
      <c r="C8" t="s">
        <v>702</v>
      </c>
      <c r="D8" t="str">
        <f>IF(競技参加申込書!E27=0,"",競技参加申込書!E27)</f>
        <v/>
      </c>
      <c r="E8" s="6" t="str">
        <f>IF(競技参加申込書!E26=0,"",競技参加申込書!E26)</f>
        <v/>
      </c>
      <c r="F8" s="6" t="str">
        <f>IF(競技参加申込書!J26=0,"",競技参加申込書!J26)</f>
        <v/>
      </c>
      <c r="G8" s="6" t="str">
        <f>IF(競技参加申込書!L26=0,"",競技参加申込書!L26)</f>
        <v/>
      </c>
      <c r="H8" s="6" t="str">
        <f>IF(競技参加申込書!P26=0,"",競技参加申込書!P26)</f>
        <v/>
      </c>
    </row>
    <row r="9" spans="1:8">
      <c r="A9">
        <f t="shared" si="0"/>
        <v>0</v>
      </c>
      <c r="B9" t="e">
        <f t="shared" si="1"/>
        <v>#N/A</v>
      </c>
      <c r="C9" t="s">
        <v>702</v>
      </c>
      <c r="D9" t="str">
        <f>IF(競技参加申込書!E29=0,"",競技参加申込書!E29)</f>
        <v/>
      </c>
      <c r="E9" s="6" t="str">
        <f>IF(競技参加申込書!E28=0,"",競技参加申込書!E28)</f>
        <v/>
      </c>
      <c r="F9" s="6" t="str">
        <f>IF(競技参加申込書!J28=0,"",競技参加申込書!J28)</f>
        <v/>
      </c>
      <c r="G9" s="6" t="str">
        <f>IF(競技参加申込書!L28=0,"",競技参加申込書!L28)</f>
        <v/>
      </c>
      <c r="H9" s="6" t="str">
        <f>IF(競技参加申込書!P28=0,"",競技参加申込書!P28)</f>
        <v/>
      </c>
    </row>
    <row r="10" spans="1:8">
      <c r="A10">
        <f t="shared" si="0"/>
        <v>0</v>
      </c>
      <c r="B10" t="e">
        <f t="shared" si="1"/>
        <v>#N/A</v>
      </c>
      <c r="C10" t="s">
        <v>703</v>
      </c>
      <c r="D10" t="str">
        <f>IF(競技参加申込書!E31=0,"",競技参加申込書!E31)</f>
        <v/>
      </c>
      <c r="E10" s="6" t="str">
        <f>IF(競技参加申込書!E30=0,"",競技参加申込書!E30)</f>
        <v/>
      </c>
      <c r="F10" s="6" t="str">
        <f>IF(競技参加申込書!J30=0,"",競技参加申込書!J30)</f>
        <v/>
      </c>
      <c r="G10" s="6" t="str">
        <f>IF(競技参加申込書!L30=0,"",競技参加申込書!L30)</f>
        <v/>
      </c>
      <c r="H10" s="6" t="str">
        <f>IF(競技参加申込書!P30=0,"",競技参加申込書!P30)</f>
        <v/>
      </c>
    </row>
    <row r="11" spans="1:8">
      <c r="A11">
        <f t="shared" si="0"/>
        <v>0</v>
      </c>
      <c r="B11" t="e">
        <f t="shared" si="1"/>
        <v>#N/A</v>
      </c>
      <c r="C11" t="s">
        <v>703</v>
      </c>
      <c r="D11" t="str">
        <f>IF(競技参加申込書!E33=0,"",競技参加申込書!E33)</f>
        <v/>
      </c>
      <c r="E11" s="6" t="str">
        <f>IF(競技参加申込書!E32=0,"",競技参加申込書!E32)</f>
        <v/>
      </c>
      <c r="F11" s="6" t="str">
        <f>IF(競技参加申込書!J32=0,"",競技参加申込書!J32)</f>
        <v/>
      </c>
      <c r="G11" s="6" t="str">
        <f>IF(競技参加申込書!L32=0,"",競技参加申込書!L32)</f>
        <v/>
      </c>
      <c r="H11" s="6" t="str">
        <f>IF(競技参加申込書!P32=0,"",競技参加申込書!P32)</f>
        <v/>
      </c>
    </row>
    <row r="12" spans="1:8">
      <c r="A12">
        <f t="shared" si="0"/>
        <v>0</v>
      </c>
      <c r="B12" t="e">
        <f t="shared" si="1"/>
        <v>#N/A</v>
      </c>
      <c r="C12" t="s">
        <v>35</v>
      </c>
      <c r="D12" t="str">
        <f>IF(競技参加申込書!E35=0,"",競技参加申込書!E35)</f>
        <v/>
      </c>
      <c r="E12" s="6" t="str">
        <f>IF(競技参加申込書!E34=0,"",競技参加申込書!E234)</f>
        <v/>
      </c>
      <c r="F12" s="6" t="str">
        <f>IF(競技参加申込書!J34=0,"",競技参加申込書!J234)</f>
        <v/>
      </c>
      <c r="G12" s="6" t="str">
        <f>IF(競技参加申込書!L34=0,"",競技参加申込書!L234)</f>
        <v/>
      </c>
      <c r="H12" s="6" t="str">
        <f>IF(競技参加申込書!P34=0,"",競技参加申込書!P234)</f>
        <v/>
      </c>
    </row>
    <row r="13" spans="1:8">
      <c r="A13">
        <f t="shared" si="0"/>
        <v>0</v>
      </c>
      <c r="B13" t="e">
        <f t="shared" si="1"/>
        <v>#N/A</v>
      </c>
      <c r="C13" t="s">
        <v>35</v>
      </c>
      <c r="D13" t="str">
        <f>IF(競技参加申込書!E37=0,"",競技参加申込書!E37)</f>
        <v/>
      </c>
      <c r="E13" s="6" t="str">
        <f>IF(競技参加申込書!E36=0,"",競技参加申込書!E36)</f>
        <v/>
      </c>
      <c r="F13" s="6" t="str">
        <f>IF(競技参加申込書!J36=0,"",競技参加申込書!J36)</f>
        <v/>
      </c>
      <c r="G13" s="6" t="str">
        <f>IF(競技参加申込書!L36=0,"",競技参加申込書!L36)</f>
        <v/>
      </c>
      <c r="H13" s="6" t="str">
        <f>IF(競技参加申込書!P36=0,"",競技参加申込書!P36)</f>
        <v/>
      </c>
    </row>
    <row r="14" spans="1:8">
      <c r="A14">
        <f t="shared" si="0"/>
        <v>0</v>
      </c>
      <c r="B14" t="e">
        <f t="shared" si="1"/>
        <v>#N/A</v>
      </c>
      <c r="C14" t="s">
        <v>704</v>
      </c>
      <c r="D14" t="str">
        <f>IF(競技参加申込書!E39=0,"",競技参加申込書!E39)</f>
        <v/>
      </c>
      <c r="E14" s="6" t="str">
        <f>IF(競技参加申込書!E38=0,"",競技参加申込書!E38)</f>
        <v/>
      </c>
      <c r="F14" s="6" t="str">
        <f>IF(競技参加申込書!J38=0,"",競技参加申込書!J38)</f>
        <v/>
      </c>
      <c r="G14" s="6" t="str">
        <f>IF(競技参加申込書!L38=0,"",競技参加申込書!L38)</f>
        <v/>
      </c>
      <c r="H14" s="6" t="str">
        <f>IF(競技参加申込書!P38=0,"",競技参加申込書!P38)</f>
        <v/>
      </c>
    </row>
    <row r="15" spans="1:8">
      <c r="A15">
        <f t="shared" si="0"/>
        <v>0</v>
      </c>
      <c r="B15" t="e">
        <f t="shared" si="1"/>
        <v>#N/A</v>
      </c>
      <c r="C15" t="s">
        <v>704</v>
      </c>
      <c r="D15" t="str">
        <f>IF(競技参加申込書!E41=0,"",競技参加申込書!E41)</f>
        <v/>
      </c>
      <c r="E15" s="6" t="str">
        <f>IF(競技参加申込書!E40=0,"",競技参加申込書!E40)</f>
        <v/>
      </c>
      <c r="F15" s="6" t="str">
        <f>IF(競技参加申込書!J40=0,"",競技参加申込書!J40)</f>
        <v/>
      </c>
      <c r="G15" s="6" t="str">
        <f>IF(競技参加申込書!L40=0,"",競技参加申込書!L40)</f>
        <v/>
      </c>
      <c r="H15" s="6" t="str">
        <f>IF(競技参加申込書!P40=0,"",競技参加申込書!P40)</f>
        <v/>
      </c>
    </row>
    <row r="16" spans="1:8">
      <c r="A16">
        <f t="shared" si="0"/>
        <v>0</v>
      </c>
      <c r="B16" t="e">
        <f t="shared" si="1"/>
        <v>#N/A</v>
      </c>
      <c r="C16" t="s">
        <v>705</v>
      </c>
      <c r="D16" t="str">
        <f>IF(競技参加申込書!E43=0,"",競技参加申込書!E43)</f>
        <v/>
      </c>
      <c r="E16" s="6" t="str">
        <f>IF(競技参加申込書!E42=0,"",競技参加申込書!E42)</f>
        <v/>
      </c>
      <c r="F16" s="6" t="str">
        <f>IF(競技参加申込書!J42=0,"",競技参加申込書!J42)</f>
        <v/>
      </c>
      <c r="G16" s="6" t="str">
        <f>IF(競技参加申込書!L42=0,"",競技参加申込書!L42)</f>
        <v/>
      </c>
      <c r="H16" s="6" t="str">
        <f>IF(競技参加申込書!P42=0,"",競技参加申込書!P42)</f>
        <v/>
      </c>
    </row>
    <row r="17" spans="1:8">
      <c r="A17">
        <f t="shared" si="0"/>
        <v>0</v>
      </c>
      <c r="B17" t="e">
        <f t="shared" si="1"/>
        <v>#N/A</v>
      </c>
      <c r="C17" t="s">
        <v>705</v>
      </c>
      <c r="D17" t="str">
        <f>IF(競技参加申込書!E45=0,"",競技参加申込書!E45)</f>
        <v/>
      </c>
      <c r="E17" s="6" t="str">
        <f>IF(競技参加申込書!E44=0,"",競技参加申込書!E44)</f>
        <v/>
      </c>
      <c r="F17" s="6" t="str">
        <f>IF(競技参加申込書!J44=0,"",競技参加申込書!J44)</f>
        <v/>
      </c>
      <c r="G17" s="6" t="str">
        <f>IF(競技参加申込書!L44=0,"",競技参加申込書!L44)</f>
        <v/>
      </c>
      <c r="H17" s="6" t="str">
        <f>IF(競技参加申込書!P44=0,"",競技参加申込書!P44)</f>
        <v/>
      </c>
    </row>
  </sheetData>
  <phoneticPr fontId="3"/>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
  <sheetViews>
    <sheetView workbookViewId="0">
      <selection activeCell="E2" sqref="E2"/>
    </sheetView>
  </sheetViews>
  <sheetFormatPr defaultRowHeight="13.2"/>
  <cols>
    <col min="2" max="2" width="19.88671875" customWidth="1"/>
    <col min="3" max="3" width="17.77734375" customWidth="1"/>
  </cols>
  <sheetData>
    <row r="1" spans="1:7">
      <c r="A1" t="s">
        <v>693</v>
      </c>
      <c r="B1" t="s">
        <v>60</v>
      </c>
      <c r="C1" t="s">
        <v>706</v>
      </c>
      <c r="D1" t="s">
        <v>18</v>
      </c>
      <c r="E1" t="s">
        <v>707</v>
      </c>
      <c r="F1" t="s">
        <v>708</v>
      </c>
      <c r="G1" t="s">
        <v>709</v>
      </c>
    </row>
    <row r="2" spans="1:7">
      <c r="A2">
        <f>競技参加申込書!$Q$3</f>
        <v>0</v>
      </c>
      <c r="B2" t="e">
        <f>VLOOKUP($A$2,学校番号一覧!A2:$B$80,2,FALSE)</f>
        <v>#N/A</v>
      </c>
      <c r="C2">
        <f>競技参加申込書!$C$7</f>
        <v>0</v>
      </c>
      <c r="D2">
        <f>競技参加申込書!$K$7</f>
        <v>0</v>
      </c>
      <c r="E2">
        <f>競技参加申込書!$Q$7</f>
        <v>0</v>
      </c>
      <c r="F2">
        <f>競技参加申込書!$Q$9</f>
        <v>0</v>
      </c>
      <c r="G2">
        <f>競技参加申込書!$Q$11</f>
        <v>0</v>
      </c>
    </row>
  </sheetData>
  <phoneticPr fontId="3"/>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1D2B2034C1E4246A64A06B3A9BDBDDA" ma:contentTypeVersion="3" ma:contentTypeDescription="新しいドキュメントを作成します。" ma:contentTypeScope="" ma:versionID="ecfec71270c504963c5593c3f674b6fb">
  <xsd:schema xmlns:xsd="http://www.w3.org/2001/XMLSchema" xmlns:xs="http://www.w3.org/2001/XMLSchema" xmlns:p="http://schemas.microsoft.com/office/2006/metadata/properties" xmlns:ns2="6dfacca6-72e5-4d48-a112-e4de13311c68" targetNamespace="http://schemas.microsoft.com/office/2006/metadata/properties" ma:root="true" ma:fieldsID="a1b943ac13b10781ca15f79e0e05fcdd" ns2:_="">
    <xsd:import namespace="6dfacca6-72e5-4d48-a112-e4de13311c6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facca6-72e5-4d48-a112-e4de13311c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6FA9FD0-6DBA-4F22-BCB1-46C733F2957E}">
  <ds:schemaRefs>
    <ds:schemaRef ds:uri="http://schemas.microsoft.com/sharepoint/v3/contenttype/forms"/>
  </ds:schemaRefs>
</ds:datastoreItem>
</file>

<file path=customXml/itemProps2.xml><?xml version="1.0" encoding="utf-8"?>
<ds:datastoreItem xmlns:ds="http://schemas.openxmlformats.org/officeDocument/2006/customXml" ds:itemID="{7A89E113-8EEC-456D-B58B-2CFA087FB0D1}"/>
</file>

<file path=customXml/itemProps3.xml><?xml version="1.0" encoding="utf-8"?>
<ds:datastoreItem xmlns:ds="http://schemas.openxmlformats.org/officeDocument/2006/customXml" ds:itemID="{78129B44-B6CD-4137-ACA8-CA84C5396E95}">
  <ds:schemaRefs>
    <ds:schemaRef ds:uri="http://schemas.microsoft.com/office/2006/metadata/properties"/>
    <ds:schemaRef ds:uri="http://schemas.microsoft.com/office/infopath/2007/PartnerControls"/>
    <ds:schemaRef ds:uri="20851973-aaa8-4e0e-a147-51bf9e45f5ff"/>
    <ds:schemaRef ds:uri="4ef143d2-a0cd-426b-8c7c-304a69c53209"/>
    <ds:schemaRef ds:uri="9d73cba1-7165-497a-8c24-a8ae032403f1"/>
    <ds:schemaRef ds:uri="1a4857a6-e770-432f-81b7-d69470898e9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入力マニュアル</vt:lpstr>
      <vt:lpstr>競技参加申込書</vt:lpstr>
      <vt:lpstr>入力シート</vt:lpstr>
      <vt:lpstr>加盟申請書（その1）2021</vt:lpstr>
      <vt:lpstr>学校番号一覧</vt:lpstr>
      <vt:lpstr>各学校エントリー</vt:lpstr>
      <vt:lpstr>学校名</vt:lpstr>
      <vt:lpstr>'加盟申請書（その1）2021'!Print_Area</vt:lpstr>
      <vt:lpstr>競技参加申込書!Print_Area</vt:lpstr>
    </vt:vector>
  </TitlesOfParts>
  <Manager/>
  <Company>Unknown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VAIO</dc:creator>
  <cp:keywords/>
  <dc:description/>
  <cp:lastModifiedBy>長濱志保</cp:lastModifiedBy>
  <cp:revision/>
  <cp:lastPrinted>2025-05-28T23:06:23Z</cp:lastPrinted>
  <dcterms:created xsi:type="dcterms:W3CDTF">2005-03-07T16:08:45Z</dcterms:created>
  <dcterms:modified xsi:type="dcterms:W3CDTF">2026-04-06T08:56:08Z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0x01010031D2B2034C1E4246A64A06B3A9BDBDDA</vt:lpwstr>
  </property>
  <property fmtid="{D5CDD505-2E9C-101B-9397-08002B2CF9AE}" pid="3" name="MediaServiceImageTags">
    <vt:lpwstr/>
  </property>
</Properties>
</file>