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70" activeTab="0"/>
  </bookViews>
  <sheets>
    <sheet name="データ入力・貼付シート" sheetId="1" r:id="rId1"/>
    <sheet name="申込一覧表" sheetId="2" r:id="rId2"/>
    <sheet name="高体連番号はこちら" sheetId="3" r:id="rId3"/>
  </sheets>
  <definedNames>
    <definedName name="_xlnm.Print_Area" localSheetId="1">'申込一覧表'!$A$1:$AK$188</definedName>
  </definedNames>
  <calcPr fullCalcOnLoad="1"/>
</workbook>
</file>

<file path=xl/sharedStrings.xml><?xml version="1.0" encoding="utf-8"?>
<sst xmlns="http://schemas.openxmlformats.org/spreadsheetml/2006/main" count="418" uniqueCount="138">
  <si>
    <t>自由形</t>
  </si>
  <si>
    <t>背泳ぎ</t>
  </si>
  <si>
    <t>平泳ぎ</t>
  </si>
  <si>
    <t>個人ﾒﾄﾞﾚｰ</t>
  </si>
  <si>
    <t>学年</t>
  </si>
  <si>
    <t>№</t>
  </si>
  <si>
    <t>沖縄県高等学校体育連盟会長　　殿</t>
  </si>
  <si>
    <t>年</t>
  </si>
  <si>
    <t>月</t>
  </si>
  <si>
    <t>日</t>
  </si>
  <si>
    <t>下記の者は本校在学生徒であり、定期健康診断の結果異常なく、標記大会に出場することを認め参加申込をいたします。</t>
  </si>
  <si>
    <t>男子</t>
  </si>
  <si>
    <t>女子</t>
  </si>
  <si>
    <t>（</t>
  </si>
  <si>
    <t>）</t>
  </si>
  <si>
    <t>名</t>
  </si>
  <si>
    <t>（</t>
  </si>
  <si>
    <t>）</t>
  </si>
  <si>
    <t>参加選手合計</t>
  </si>
  <si>
    <t>学　校　名　略　称</t>
  </si>
  <si>
    <t>フリガナ</t>
  </si>
  <si>
    <t>男</t>
  </si>
  <si>
    <t>女</t>
  </si>
  <si>
    <t>学　　　校　　　所　　　在　　　地</t>
  </si>
  <si>
    <t>FAX</t>
  </si>
  <si>
    <t>フリガナ</t>
  </si>
  <si>
    <t>略称フリガナ</t>
  </si>
  <si>
    <t>学　校
正式名称</t>
  </si>
  <si>
    <t>性</t>
  </si>
  <si>
    <t>男子個人種目数</t>
  </si>
  <si>
    <t>女子個人種目数</t>
  </si>
  <si>
    <t>男個人記入ミス</t>
  </si>
  <si>
    <t>女個人記入ミス</t>
  </si>
  <si>
    <t>R記入ミス</t>
  </si>
  <si>
    <t>①</t>
  </si>
  <si>
    <t>②</t>
  </si>
  <si>
    <t>男子個人種目数②</t>
  </si>
  <si>
    <t>女子個人種目数②</t>
  </si>
  <si>
    <t>男子参加者数①</t>
  </si>
  <si>
    <t>男子参加者数②</t>
  </si>
  <si>
    <t>女子参加者数②</t>
  </si>
  <si>
    <t>女子参加者数①</t>
  </si>
  <si>
    <t>個人情報については「沖縄県高体連個人情報保護方針」を承諾した上で参加申込みすることに同意します。</t>
  </si>
  <si>
    <t>水 泳 競 技 申 込 一 覧 表</t>
  </si>
  <si>
    <t>所在地</t>
  </si>
  <si>
    <t>学校名</t>
  </si>
  <si>
    <t>引率
責任者</t>
  </si>
  <si>
    <t>出　　　　　場　　　　　種　　　　　目</t>
  </si>
  <si>
    <t>枚中の　   枚目</t>
  </si>
  <si>
    <t>＋</t>
  </si>
  <si>
    <t>＝</t>
  </si>
  <si>
    <t>）</t>
  </si>
  <si>
    <t>（</t>
  </si>
  <si>
    <t>高体連
学校番号</t>
  </si>
  <si>
    <t>日本水泳連盟
登録団体番号</t>
  </si>
  <si>
    <t>監督者</t>
  </si>
  <si>
    <t>自由形</t>
  </si>
  <si>
    <t>個人ﾒﾄﾞﾚｰ</t>
  </si>
  <si>
    <t>ＳＱ</t>
  </si>
  <si>
    <t>登録番号</t>
  </si>
  <si>
    <t>氏名</t>
  </si>
  <si>
    <t>カナ</t>
  </si>
  <si>
    <t>学種</t>
  </si>
  <si>
    <t>学年</t>
  </si>
  <si>
    <t>５０ｍ</t>
  </si>
  <si>
    <t>１００ｍ</t>
  </si>
  <si>
    <t>２００ｍ</t>
  </si>
  <si>
    <t>４００ｍ</t>
  </si>
  <si>
    <t>略称フリガナ</t>
  </si>
  <si>
    <t>高体連学校番号</t>
  </si>
  <si>
    <t>日本水泳連盟登録団体番号</t>
  </si>
  <si>
    <t>正式名称</t>
  </si>
  <si>
    <t>略称</t>
  </si>
  <si>
    <t>連絡先（電話）</t>
  </si>
  <si>
    <t>連絡先（FAX）</t>
  </si>
  <si>
    <t>監督者
データ</t>
  </si>
  <si>
    <t>引率者
データ</t>
  </si>
  <si>
    <t>氏名</t>
  </si>
  <si>
    <t>フリガナ</t>
  </si>
  <si>
    <t>性別</t>
  </si>
  <si>
    <t>種別</t>
  </si>
  <si>
    <t>連絡先（携帯番号）</t>
  </si>
  <si>
    <t>登録番号</t>
  </si>
  <si>
    <t>フリガナ</t>
  </si>
  <si>
    <t>氏　　名</t>
  </si>
  <si>
    <t>緊急連絡先</t>
  </si>
  <si>
    <t>個人種目</t>
  </si>
  <si>
    <t>リレー種目</t>
  </si>
  <si>
    <t>種目</t>
  </si>
  <si>
    <t>種目</t>
  </si>
  <si>
    <t>所属校
データ</t>
  </si>
  <si>
    <t>学校長名</t>
  </si>
  <si>
    <t>学校連絡先</t>
  </si>
  <si>
    <t>TEL</t>
  </si>
  <si>
    <t>リレー申込欄</t>
  </si>
  <si>
    <t>ﾊﾞﾀﾌﾗｲ</t>
  </si>
  <si>
    <t>エントリーデータ　貼付欄</t>
  </si>
  <si>
    <t>リレー男子</t>
  </si>
  <si>
    <t>リレー女子</t>
  </si>
  <si>
    <t>個人種目男子</t>
  </si>
  <si>
    <t>個人種目女子</t>
  </si>
  <si>
    <t>No</t>
  </si>
  <si>
    <t>チーム名</t>
  </si>
  <si>
    <t>チーム性別</t>
  </si>
  <si>
    <t>距離</t>
  </si>
  <si>
    <t>クラス</t>
  </si>
  <si>
    <t>TIME</t>
  </si>
  <si>
    <t>　※　漢字４文字以内</t>
  </si>
  <si>
    <t>　※　『男』　or　『女』</t>
  </si>
  <si>
    <t>　※　『教諭』 『助手』 『外部』</t>
  </si>
  <si>
    <t>　※　『男』 『女』</t>
  </si>
  <si>
    <t>教諭</t>
  </si>
  <si>
    <t>助手</t>
  </si>
  <si>
    <t>外部</t>
  </si>
  <si>
    <t>この下の水色の行から、個人種目データ（男子）を貼り付けてください。（　※　女子は、更に下に貼付欄があります　）</t>
  </si>
  <si>
    <r>
      <t>　※　『４７』に続く</t>
    </r>
    <r>
      <rPr>
        <b/>
        <sz val="11"/>
        <color indexed="12"/>
        <rFont val="ＭＳ Ｐゴシック"/>
        <family val="3"/>
      </rPr>
      <t>３桁の数字のみ</t>
    </r>
    <r>
      <rPr>
        <sz val="11"/>
        <rFont val="ＭＳ Ｐゴシック"/>
        <family val="3"/>
      </rPr>
      <t>を入力</t>
    </r>
  </si>
  <si>
    <t>参加人数</t>
  </si>
  <si>
    <t>種目数</t>
  </si>
  <si>
    <t>校長</t>
  </si>
  <si>
    <t>この下の水色の行から、リレーデータ（男子）を貼り付けてください。（上につめて）</t>
  </si>
  <si>
    <t>この下のピンク色の行から、リレーデータ（女子）を貼り付けてください。（上につめて）</t>
  </si>
  <si>
    <t>申込書（認知書）作成年月日</t>
  </si>
  <si>
    <t>年</t>
  </si>
  <si>
    <t>月</t>
  </si>
  <si>
    <t>日</t>
  </si>
  <si>
    <t>４７</t>
  </si>
  <si>
    <t>この下のピンク色の行から、個人種目データ（女子）を貼り付けてください。</t>
  </si>
  <si>
    <t>背泳ぎ</t>
  </si>
  <si>
    <t>平泳ぎ</t>
  </si>
  <si>
    <t>ﾊﾞﾀﾌﾗｲ</t>
  </si>
  <si>
    <t>２００ｍ</t>
  </si>
  <si>
    <t>性別</t>
  </si>
  <si>
    <t>５０ｍ</t>
  </si>
  <si>
    <t>令和</t>
  </si>
  <si>
    <t>令和</t>
  </si>
  <si>
    <t>沖縄県　高体連学校番号はこちらです。</t>
  </si>
  <si>
    <t>　※　シート　『高体連番号はこちら』を確認し入力</t>
  </si>
  <si>
    <t>令和3年度沖縄県高等学校新人体育大会
水泳競技大会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</si>
</sst>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36"/>
      <name val="ＭＳ Ｐゴシック"/>
      <family val="3"/>
    </font>
    <font>
      <sz val="24"/>
      <name val="HGS創英ﾌﾟﾚｾﾞﾝｽEB"/>
      <family val="1"/>
    </font>
    <font>
      <sz val="22"/>
      <name val="ＭＳ Ｐゴシック"/>
      <family val="3"/>
    </font>
    <font>
      <sz val="16"/>
      <name val="HG創英角ｺﾞｼｯｸUB"/>
      <family val="3"/>
    </font>
    <font>
      <sz val="24"/>
      <name val="HGP創英ﾌﾟﾚｾﾞﾝｽEB"/>
      <family val="1"/>
    </font>
    <font>
      <sz val="48"/>
      <name val="ＭＳ Ｐゴシック"/>
      <family val="3"/>
    </font>
    <font>
      <sz val="24"/>
      <name val="ＭＳ Ｐゴシック"/>
      <family val="3"/>
    </font>
    <font>
      <sz val="28"/>
      <name val="HGS創英ﾌﾟﾚｾﾞﾝｽEB"/>
      <family val="1"/>
    </font>
    <font>
      <sz val="28"/>
      <name val="HGP創英ﾌﾟﾚｾﾞﾝｽEB"/>
      <family val="1"/>
    </font>
    <font>
      <sz val="14"/>
      <name val="HG創英角ｺﾞｼｯｸUB"/>
      <family val="3"/>
    </font>
    <font>
      <sz val="14"/>
      <color indexed="9"/>
      <name val="HG創英角ｺﾞｼｯｸUB"/>
      <family val="3"/>
    </font>
    <font>
      <b/>
      <sz val="11"/>
      <color indexed="12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4.4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4.4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HG創英角ｺﾞｼｯｸUB"/>
      <family val="3"/>
    </font>
    <font>
      <sz val="14"/>
      <color indexed="8"/>
      <name val="HGP創英角ｺﾞｼｯｸUB"/>
      <family val="3"/>
    </font>
    <font>
      <sz val="48"/>
      <color indexed="8"/>
      <name val="ＭＳ Ｐゴシック"/>
      <family val="3"/>
    </font>
    <font>
      <sz val="24"/>
      <color indexed="8"/>
      <name val="ＭＳ Ｐゴシック"/>
      <family val="3"/>
    </font>
    <font>
      <sz val="36"/>
      <color indexed="8"/>
      <name val="ＭＳ Ｐゴシック"/>
      <family val="3"/>
    </font>
    <font>
      <sz val="36"/>
      <color indexed="8"/>
      <name val="Calibri"/>
      <family val="2"/>
    </font>
    <font>
      <sz val="24"/>
      <color indexed="8"/>
      <name val="Calibri"/>
      <family val="2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4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4.4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4.4"/>
      <color theme="11"/>
      <name val="ＭＳ Ｐゴシック"/>
      <family val="3"/>
    </font>
    <font>
      <sz val="11"/>
      <color rgb="FF006100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hair"/>
      <top style="hair"/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medium"/>
      <top style="hair"/>
      <bottom style="dotted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0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15" xfId="0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textRotation="255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3" fillId="0" borderId="21" xfId="0" applyNumberFormat="1" applyFont="1" applyBorder="1" applyAlignment="1" applyProtection="1">
      <alignment horizontal="center" vertical="center"/>
      <protection/>
    </xf>
    <xf numFmtId="0" fontId="3" fillId="0" borderId="22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13" fillId="0" borderId="23" xfId="0" applyNumberFormat="1" applyFont="1" applyBorder="1" applyAlignment="1" applyProtection="1">
      <alignment horizontal="center" vertical="center" shrinkToFit="1"/>
      <protection/>
    </xf>
    <xf numFmtId="0" fontId="13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13" fillId="0" borderId="13" xfId="0" applyNumberFormat="1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top" textRotation="255"/>
      <protection/>
    </xf>
    <xf numFmtId="49" fontId="13" fillId="0" borderId="24" xfId="0" applyNumberFormat="1" applyFont="1" applyBorder="1" applyAlignment="1" applyProtection="1">
      <alignment horizontal="center" vertical="center" shrinkToFit="1"/>
      <protection/>
    </xf>
    <xf numFmtId="0" fontId="13" fillId="0" borderId="24" xfId="0" applyFont="1" applyBorder="1" applyAlignment="1" applyProtection="1">
      <alignment horizontal="center" vertical="center" shrinkToFit="1"/>
      <protection/>
    </xf>
    <xf numFmtId="0" fontId="13" fillId="0" borderId="11" xfId="0" applyFont="1" applyBorder="1" applyAlignment="1" applyProtection="1">
      <alignment horizontal="center" vertical="center" shrinkToFit="1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6" fillId="0" borderId="24" xfId="0" applyFont="1" applyBorder="1" applyAlignment="1" applyProtection="1">
      <alignment horizontal="center" vertical="center" wrapText="1" shrinkToFit="1"/>
      <protection/>
    </xf>
    <xf numFmtId="0" fontId="6" fillId="0" borderId="24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 wrapText="1" shrinkToFit="1"/>
      <protection/>
    </xf>
    <xf numFmtId="0" fontId="4" fillId="0" borderId="24" xfId="0" applyFont="1" applyBorder="1" applyAlignment="1" applyProtection="1">
      <alignment horizontal="left" vertical="center" shrinkToFi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 textRotation="255"/>
      <protection/>
    </xf>
    <xf numFmtId="0" fontId="5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3" fillId="0" borderId="25" xfId="0" applyNumberFormat="1" applyFont="1" applyBorder="1" applyAlignment="1" applyProtection="1">
      <alignment horizontal="center" vertical="center"/>
      <protection/>
    </xf>
    <xf numFmtId="0" fontId="3" fillId="0" borderId="26" xfId="0" applyNumberFormat="1" applyFont="1" applyBorder="1" applyAlignment="1" applyProtection="1">
      <alignment horizontal="center" vertical="center"/>
      <protection/>
    </xf>
    <xf numFmtId="0" fontId="3" fillId="0" borderId="27" xfId="0" applyNumberFormat="1" applyFont="1" applyBorder="1" applyAlignment="1" applyProtection="1">
      <alignment horizontal="center" vertical="center"/>
      <protection/>
    </xf>
    <xf numFmtId="0" fontId="3" fillId="0" borderId="28" xfId="0" applyNumberFormat="1" applyFont="1" applyBorder="1" applyAlignment="1" applyProtection="1">
      <alignment horizontal="center" vertical="center"/>
      <protection/>
    </xf>
    <xf numFmtId="0" fontId="3" fillId="0" borderId="29" xfId="0" applyNumberFormat="1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" fillId="0" borderId="30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4" fillId="0" borderId="31" xfId="0" applyNumberFormat="1" applyFont="1" applyBorder="1" applyAlignment="1" applyProtection="1">
      <alignment horizontal="center" vertical="center"/>
      <protection/>
    </xf>
    <xf numFmtId="0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34" xfId="0" applyNumberFormat="1" applyFont="1" applyBorder="1" applyAlignment="1" applyProtection="1">
      <alignment horizontal="center" vertical="center"/>
      <protection/>
    </xf>
    <xf numFmtId="0" fontId="4" fillId="0" borderId="35" xfId="0" applyNumberFormat="1" applyFont="1" applyBorder="1" applyAlignment="1" applyProtection="1">
      <alignment horizontal="center" vertical="center"/>
      <protection/>
    </xf>
    <xf numFmtId="0" fontId="4" fillId="0" borderId="36" xfId="0" applyNumberFormat="1" applyFont="1" applyBorder="1" applyAlignment="1" applyProtection="1">
      <alignment horizontal="center" vertical="center"/>
      <protection/>
    </xf>
    <xf numFmtId="0" fontId="4" fillId="0" borderId="37" xfId="0" applyNumberFormat="1" applyFont="1" applyBorder="1" applyAlignment="1" applyProtection="1">
      <alignment horizontal="center" vertical="center"/>
      <protection/>
    </xf>
    <xf numFmtId="0" fontId="4" fillId="0" borderId="38" xfId="0" applyNumberFormat="1" applyFont="1" applyBorder="1" applyAlignment="1" applyProtection="1">
      <alignment horizontal="center" vertical="center"/>
      <protection/>
    </xf>
    <xf numFmtId="0" fontId="4" fillId="0" borderId="39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 textRotation="255"/>
      <protection/>
    </xf>
    <xf numFmtId="0" fontId="6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center" vertical="center" shrinkToFit="1"/>
      <protection/>
    </xf>
    <xf numFmtId="0" fontId="6" fillId="0" borderId="0" xfId="0" applyNumberFormat="1" applyFont="1" applyAlignment="1" applyProtection="1" quotePrefix="1">
      <alignment horizontal="center" vertical="center"/>
      <protection/>
    </xf>
    <xf numFmtId="0" fontId="6" fillId="0" borderId="0" xfId="0" applyNumberFormat="1" applyFont="1" applyBorder="1" applyAlignment="1" applyProtection="1" quotePrefix="1">
      <alignment vertical="center"/>
      <protection/>
    </xf>
    <xf numFmtId="0" fontId="6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top" textRotation="255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 applyProtection="1">
      <alignment horizontal="right" vertical="center"/>
      <protection/>
    </xf>
    <xf numFmtId="0" fontId="0" fillId="0" borderId="40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13" fillId="0" borderId="24" xfId="0" applyNumberFormat="1" applyFont="1" applyBorder="1" applyAlignment="1" applyProtection="1">
      <alignment horizontal="center" vertical="center" shrinkToFit="1"/>
      <protection/>
    </xf>
    <xf numFmtId="0" fontId="5" fillId="0" borderId="24" xfId="0" applyNumberFormat="1" applyFont="1" applyBorder="1" applyAlignment="1" applyProtection="1">
      <alignment horizontal="center" vertical="center" shrinkToFit="1"/>
      <protection/>
    </xf>
    <xf numFmtId="0" fontId="6" fillId="0" borderId="24" xfId="0" applyNumberFormat="1" applyFont="1" applyBorder="1" applyAlignment="1" applyProtection="1">
      <alignment horizontal="center" vertical="center" wrapText="1" shrinkToFit="1"/>
      <protection/>
    </xf>
    <xf numFmtId="0" fontId="6" fillId="0" borderId="24" xfId="0" applyNumberFormat="1" applyFont="1" applyBorder="1" applyAlignment="1" applyProtection="1">
      <alignment horizontal="center" vertical="center" shrinkToFit="1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 shrinkToFit="1"/>
      <protection/>
    </xf>
    <xf numFmtId="0" fontId="4" fillId="0" borderId="24" xfId="0" applyNumberFormat="1" applyFont="1" applyBorder="1" applyAlignment="1" applyProtection="1">
      <alignment horizontal="left" vertical="center" shrinkToFi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 wrapText="1" shrinkToFit="1"/>
      <protection/>
    </xf>
    <xf numFmtId="0" fontId="0" fillId="0" borderId="0" xfId="0" applyBorder="1" applyAlignment="1" applyProtection="1">
      <alignment textRotation="255"/>
      <protection/>
    </xf>
    <xf numFmtId="0" fontId="0" fillId="0" borderId="0" xfId="0" applyBorder="1" applyAlignment="1" applyProtection="1">
      <alignment vertical="top" textRotation="255"/>
      <protection/>
    </xf>
    <xf numFmtId="0" fontId="13" fillId="0" borderId="41" xfId="0" applyNumberFormat="1" applyFont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34" borderId="42" xfId="0" applyFill="1" applyBorder="1" applyAlignment="1">
      <alignment horizontal="right" vertical="center"/>
    </xf>
    <xf numFmtId="0" fontId="0" fillId="34" borderId="43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0" borderId="2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5" borderId="0" xfId="0" applyFill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left" vertical="center" shrinkToFit="1"/>
      <protection/>
    </xf>
    <xf numFmtId="0" fontId="4" fillId="0" borderId="48" xfId="0" applyNumberFormat="1" applyFont="1" applyBorder="1" applyAlignment="1" applyProtection="1">
      <alignment horizontal="left" vertical="center" shrinkToFit="1"/>
      <protection/>
    </xf>
    <xf numFmtId="0" fontId="4" fillId="0" borderId="49" xfId="0" applyNumberFormat="1" applyFont="1" applyBorder="1" applyAlignment="1" applyProtection="1">
      <alignment horizontal="left" vertical="center" shrinkToFit="1"/>
      <protection/>
    </xf>
    <xf numFmtId="0" fontId="0" fillId="0" borderId="5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51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3" fillId="0" borderId="52" xfId="0" applyNumberFormat="1" applyFont="1" applyBorder="1" applyAlignment="1" applyProtection="1">
      <alignment horizontal="center" vertical="center"/>
      <protection/>
    </xf>
    <xf numFmtId="0" fontId="4" fillId="0" borderId="40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47" fontId="0" fillId="0" borderId="0" xfId="0" applyNumberFormat="1" applyAlignment="1" applyProtection="1" quotePrefix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180" fontId="0" fillId="0" borderId="0" xfId="0" applyNumberFormat="1" applyAlignment="1" applyProtection="1" quotePrefix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2" fillId="36" borderId="53" xfId="0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37" borderId="0" xfId="0" applyFont="1" applyFill="1" applyBorder="1" applyAlignment="1">
      <alignment horizontal="center" vertical="center"/>
    </xf>
    <xf numFmtId="0" fontId="4" fillId="0" borderId="55" xfId="0" applyFont="1" applyBorder="1" applyAlignment="1" applyProtection="1">
      <alignment horizontal="center" vertical="center" shrinkToFit="1"/>
      <protection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16" fillId="35" borderId="69" xfId="0" applyFont="1" applyFill="1" applyBorder="1" applyAlignment="1">
      <alignment horizontal="center" vertical="center"/>
    </xf>
    <xf numFmtId="0" fontId="16" fillId="35" borderId="70" xfId="0" applyFont="1" applyFill="1" applyBorder="1" applyAlignment="1">
      <alignment horizontal="center" vertical="center"/>
    </xf>
    <xf numFmtId="0" fontId="0" fillId="38" borderId="14" xfId="0" applyFill="1" applyBorder="1" applyAlignment="1">
      <alignment horizontal="right" vertical="center"/>
    </xf>
    <xf numFmtId="0" fontId="0" fillId="38" borderId="71" xfId="0" applyFill="1" applyBorder="1" applyAlignment="1">
      <alignment horizontal="right" vertical="center"/>
    </xf>
    <xf numFmtId="0" fontId="0" fillId="38" borderId="62" xfId="0" applyFill="1" applyBorder="1" applyAlignment="1">
      <alignment horizontal="right" vertical="center"/>
    </xf>
    <xf numFmtId="0" fontId="0" fillId="38" borderId="63" xfId="0" applyFill="1" applyBorder="1" applyAlignment="1">
      <alignment horizontal="right" vertical="center"/>
    </xf>
    <xf numFmtId="0" fontId="0" fillId="34" borderId="72" xfId="0" applyFill="1" applyBorder="1" applyAlignment="1">
      <alignment horizontal="distributed" vertical="center"/>
    </xf>
    <xf numFmtId="0" fontId="0" fillId="34" borderId="73" xfId="0" applyFill="1" applyBorder="1" applyAlignment="1">
      <alignment horizontal="distributed" vertical="center"/>
    </xf>
    <xf numFmtId="0" fontId="0" fillId="34" borderId="74" xfId="0" applyFill="1" applyBorder="1" applyAlignment="1">
      <alignment horizontal="distributed" vertical="center"/>
    </xf>
    <xf numFmtId="0" fontId="0" fillId="39" borderId="75" xfId="0" applyFill="1" applyBorder="1" applyAlignment="1">
      <alignment horizontal="center" vertical="center" wrapText="1"/>
    </xf>
    <xf numFmtId="0" fontId="0" fillId="39" borderId="76" xfId="0" applyFill="1" applyBorder="1" applyAlignment="1">
      <alignment horizontal="center" vertical="center"/>
    </xf>
    <xf numFmtId="0" fontId="0" fillId="39" borderId="77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8" xfId="0" applyBorder="1" applyAlignment="1" applyProtection="1">
      <alignment vertical="center"/>
      <protection locked="0"/>
    </xf>
    <xf numFmtId="0" fontId="0" fillId="0" borderId="79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0" fontId="0" fillId="0" borderId="81" xfId="0" applyBorder="1" applyAlignment="1" applyProtection="1">
      <alignment vertical="center"/>
      <protection locked="0"/>
    </xf>
    <xf numFmtId="0" fontId="17" fillId="40" borderId="69" xfId="0" applyFont="1" applyFill="1" applyBorder="1" applyAlignment="1">
      <alignment horizontal="center" vertical="center"/>
    </xf>
    <xf numFmtId="0" fontId="16" fillId="40" borderId="24" xfId="0" applyFont="1" applyFill="1" applyBorder="1" applyAlignment="1">
      <alignment horizontal="center" vertical="center"/>
    </xf>
    <xf numFmtId="0" fontId="16" fillId="40" borderId="70" xfId="0" applyFont="1" applyFill="1" applyBorder="1" applyAlignment="1">
      <alignment horizontal="center" vertical="center"/>
    </xf>
    <xf numFmtId="0" fontId="16" fillId="33" borderId="69" xfId="0" applyFont="1" applyFill="1" applyBorder="1" applyAlignment="1">
      <alignment horizontal="center" vertical="center"/>
    </xf>
    <xf numFmtId="0" fontId="16" fillId="33" borderId="70" xfId="0" applyFont="1" applyFill="1" applyBorder="1" applyAlignment="1">
      <alignment horizontal="center" vertical="center"/>
    </xf>
    <xf numFmtId="0" fontId="0" fillId="41" borderId="75" xfId="0" applyFill="1" applyBorder="1" applyAlignment="1">
      <alignment horizontal="center" vertical="center" wrapText="1"/>
    </xf>
    <xf numFmtId="0" fontId="0" fillId="41" borderId="76" xfId="0" applyFill="1" applyBorder="1" applyAlignment="1">
      <alignment horizontal="center" vertical="center" wrapText="1"/>
    </xf>
    <xf numFmtId="0" fontId="0" fillId="41" borderId="77" xfId="0" applyFill="1" applyBorder="1" applyAlignment="1">
      <alignment horizontal="center" vertical="center" wrapText="1"/>
    </xf>
    <xf numFmtId="0" fontId="0" fillId="35" borderId="65" xfId="0" applyFill="1" applyBorder="1" applyAlignment="1">
      <alignment horizontal="right" vertical="center"/>
    </xf>
    <xf numFmtId="0" fontId="0" fillId="35" borderId="82" xfId="0" applyFill="1" applyBorder="1" applyAlignment="1">
      <alignment horizontal="right" vertical="center"/>
    </xf>
    <xf numFmtId="0" fontId="0" fillId="34" borderId="83" xfId="0" applyFill="1" applyBorder="1" applyAlignment="1">
      <alignment horizontal="distributed" vertical="center"/>
    </xf>
    <xf numFmtId="0" fontId="0" fillId="34" borderId="59" xfId="0" applyFill="1" applyBorder="1" applyAlignment="1">
      <alignment horizontal="distributed" vertical="center"/>
    </xf>
    <xf numFmtId="0" fontId="0" fillId="34" borderId="60" xfId="0" applyFill="1" applyBorder="1" applyAlignment="1">
      <alignment horizontal="distributed" vertical="center"/>
    </xf>
    <xf numFmtId="0" fontId="0" fillId="34" borderId="75" xfId="0" applyFill="1" applyBorder="1" applyAlignment="1">
      <alignment horizontal="distributed" vertical="center"/>
    </xf>
    <xf numFmtId="0" fontId="0" fillId="34" borderId="62" xfId="0" applyFill="1" applyBorder="1" applyAlignment="1">
      <alignment horizontal="distributed" vertical="center"/>
    </xf>
    <xf numFmtId="0" fontId="0" fillId="34" borderId="63" xfId="0" applyFill="1" applyBorder="1" applyAlignment="1">
      <alignment horizontal="distributed" vertical="center"/>
    </xf>
    <xf numFmtId="0" fontId="0" fillId="35" borderId="14" xfId="0" applyFill="1" applyBorder="1" applyAlignment="1">
      <alignment horizontal="right" vertical="center"/>
    </xf>
    <xf numFmtId="0" fontId="0" fillId="35" borderId="71" xfId="0" applyFill="1" applyBorder="1" applyAlignment="1">
      <alignment horizontal="right" vertical="center"/>
    </xf>
    <xf numFmtId="0" fontId="0" fillId="42" borderId="75" xfId="0" applyFill="1" applyBorder="1" applyAlignment="1">
      <alignment horizontal="center" vertical="center" wrapText="1"/>
    </xf>
    <xf numFmtId="0" fontId="0" fillId="42" borderId="76" xfId="0" applyFill="1" applyBorder="1" applyAlignment="1">
      <alignment horizontal="center" vertical="center"/>
    </xf>
    <xf numFmtId="0" fontId="0" fillId="42" borderId="77" xfId="0" applyFill="1" applyBorder="1" applyAlignment="1">
      <alignment horizontal="center" vertical="center"/>
    </xf>
    <xf numFmtId="0" fontId="0" fillId="43" borderId="65" xfId="0" applyFill="1" applyBorder="1" applyAlignment="1">
      <alignment horizontal="right" vertical="center"/>
    </xf>
    <xf numFmtId="0" fontId="0" fillId="43" borderId="82" xfId="0" applyFill="1" applyBorder="1" applyAlignment="1">
      <alignment horizontal="right" vertical="center"/>
    </xf>
    <xf numFmtId="0" fontId="0" fillId="43" borderId="14" xfId="0" applyFill="1" applyBorder="1" applyAlignment="1">
      <alignment horizontal="right" vertical="center"/>
    </xf>
    <xf numFmtId="0" fontId="0" fillId="43" borderId="71" xfId="0" applyFill="1" applyBorder="1" applyAlignment="1">
      <alignment horizontal="right" vertical="center"/>
    </xf>
    <xf numFmtId="0" fontId="0" fillId="43" borderId="62" xfId="0" applyFill="1" applyBorder="1" applyAlignment="1">
      <alignment horizontal="right" vertical="center"/>
    </xf>
    <xf numFmtId="0" fontId="0" fillId="43" borderId="63" xfId="0" applyFill="1" applyBorder="1" applyAlignment="1">
      <alignment horizontal="right" vertical="center"/>
    </xf>
    <xf numFmtId="0" fontId="0" fillId="38" borderId="65" xfId="0" applyFill="1" applyBorder="1" applyAlignment="1">
      <alignment horizontal="right" vertical="center"/>
    </xf>
    <xf numFmtId="0" fontId="0" fillId="38" borderId="82" xfId="0" applyFill="1" applyBorder="1" applyAlignment="1">
      <alignment horizontal="right" vertical="center"/>
    </xf>
    <xf numFmtId="0" fontId="0" fillId="35" borderId="62" xfId="0" applyFill="1" applyBorder="1" applyAlignment="1">
      <alignment horizontal="right" vertical="center"/>
    </xf>
    <xf numFmtId="0" fontId="0" fillId="35" borderId="63" xfId="0" applyFill="1" applyBorder="1" applyAlignment="1">
      <alignment horizontal="right" vertical="center"/>
    </xf>
    <xf numFmtId="0" fontId="0" fillId="0" borderId="69" xfId="0" applyBorder="1" applyAlignment="1">
      <alignment vertical="center"/>
    </xf>
    <xf numFmtId="0" fontId="13" fillId="0" borderId="40" xfId="0" applyNumberFormat="1" applyFont="1" applyBorder="1" applyAlignment="1" applyProtection="1">
      <alignment horizontal="right" vertical="center"/>
      <protection/>
    </xf>
    <xf numFmtId="0" fontId="5" fillId="0" borderId="40" xfId="0" applyNumberFormat="1" applyFont="1" applyBorder="1" applyAlignment="1" applyProtection="1">
      <alignment horizontal="right" vertical="center"/>
      <protection/>
    </xf>
    <xf numFmtId="0" fontId="13" fillId="0" borderId="84" xfId="0" applyNumberFormat="1" applyFont="1" applyBorder="1" applyAlignment="1" applyProtection="1">
      <alignment horizontal="center" vertical="center" shrinkToFit="1"/>
      <protection/>
    </xf>
    <xf numFmtId="0" fontId="13" fillId="0" borderId="85" xfId="0" applyNumberFormat="1" applyFont="1" applyBorder="1" applyAlignment="1" applyProtection="1">
      <alignment horizontal="center" vertical="center" shrinkToFit="1"/>
      <protection/>
    </xf>
    <xf numFmtId="0" fontId="13" fillId="0" borderId="86" xfId="0" applyNumberFormat="1" applyFont="1" applyBorder="1" applyAlignment="1" applyProtection="1">
      <alignment horizontal="center" vertical="center" shrinkToFit="1"/>
      <protection/>
    </xf>
    <xf numFmtId="0" fontId="13" fillId="0" borderId="23" xfId="0" applyNumberFormat="1" applyFont="1" applyBorder="1" applyAlignment="1" applyProtection="1">
      <alignment horizontal="center" vertical="center" shrinkToFit="1"/>
      <protection/>
    </xf>
    <xf numFmtId="0" fontId="13" fillId="0" borderId="0" xfId="0" applyNumberFormat="1" applyFont="1" applyBorder="1" applyAlignment="1" applyProtection="1">
      <alignment horizontal="center" vertical="center" shrinkToFit="1"/>
      <protection/>
    </xf>
    <xf numFmtId="0" fontId="13" fillId="0" borderId="87" xfId="0" applyNumberFormat="1" applyFont="1" applyBorder="1" applyAlignment="1" applyProtection="1">
      <alignment horizontal="center" vertical="center" shrinkToFit="1"/>
      <protection/>
    </xf>
    <xf numFmtId="0" fontId="13" fillId="0" borderId="12" xfId="0" applyNumberFormat="1" applyFont="1" applyBorder="1" applyAlignment="1" applyProtection="1">
      <alignment horizontal="center" vertical="center" shrinkToFit="1"/>
      <protection/>
    </xf>
    <xf numFmtId="0" fontId="13" fillId="0" borderId="13" xfId="0" applyNumberFormat="1" applyFont="1" applyBorder="1" applyAlignment="1" applyProtection="1">
      <alignment horizontal="center" vertical="center" shrinkToFit="1"/>
      <protection/>
    </xf>
    <xf numFmtId="0" fontId="13" fillId="0" borderId="88" xfId="0" applyNumberFormat="1" applyFont="1" applyBorder="1" applyAlignment="1" applyProtection="1">
      <alignment horizontal="center" vertical="center" shrinkToFit="1"/>
      <protection/>
    </xf>
    <xf numFmtId="0" fontId="13" fillId="0" borderId="10" xfId="0" applyNumberFormat="1" applyFont="1" applyBorder="1" applyAlignment="1" applyProtection="1">
      <alignment horizontal="center" vertical="center" shrinkToFit="1"/>
      <protection/>
    </xf>
    <xf numFmtId="0" fontId="13" fillId="0" borderId="11" xfId="0" applyNumberFormat="1" applyFont="1" applyBorder="1" applyAlignment="1" applyProtection="1">
      <alignment horizontal="center" vertical="center" shrinkToFit="1"/>
      <protection/>
    </xf>
    <xf numFmtId="0" fontId="13" fillId="0" borderId="89" xfId="0" applyNumberFormat="1" applyFont="1" applyBorder="1" applyAlignment="1" applyProtection="1">
      <alignment horizontal="center" vertical="center" shrinkToFit="1"/>
      <protection/>
    </xf>
    <xf numFmtId="0" fontId="13" fillId="0" borderId="90" xfId="0" applyNumberFormat="1" applyFont="1" applyBorder="1" applyAlignment="1" applyProtection="1">
      <alignment horizontal="center" vertical="center" shrinkToFit="1"/>
      <protection/>
    </xf>
    <xf numFmtId="0" fontId="13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vertical="center" textRotation="255"/>
      <protection/>
    </xf>
    <xf numFmtId="0" fontId="5" fillId="0" borderId="15" xfId="0" applyNumberFormat="1" applyFont="1" applyBorder="1" applyAlignment="1" applyProtection="1">
      <alignment horizontal="center" vertical="center" shrinkToFit="1"/>
      <protection/>
    </xf>
    <xf numFmtId="0" fontId="5" fillId="0" borderId="58" xfId="0" applyNumberFormat="1" applyFont="1" applyBorder="1" applyAlignment="1" applyProtection="1">
      <alignment horizontal="center" vertical="center" shrinkToFit="1"/>
      <protection/>
    </xf>
    <xf numFmtId="0" fontId="3" fillId="0" borderId="91" xfId="0" applyNumberFormat="1" applyFont="1" applyBorder="1" applyAlignment="1" applyProtection="1">
      <alignment horizontal="center" vertical="center" shrinkToFit="1"/>
      <protection/>
    </xf>
    <xf numFmtId="0" fontId="3" fillId="0" borderId="92" xfId="0" applyNumberFormat="1" applyFont="1" applyBorder="1" applyAlignment="1" applyProtection="1">
      <alignment horizontal="center" vertical="center" shrinkToFit="1"/>
      <protection/>
    </xf>
    <xf numFmtId="0" fontId="3" fillId="0" borderId="93" xfId="0" applyNumberFormat="1" applyFont="1" applyBorder="1" applyAlignment="1" applyProtection="1">
      <alignment horizontal="center" vertical="center" shrinkToFit="1"/>
      <protection/>
    </xf>
    <xf numFmtId="0" fontId="3" fillId="0" borderId="94" xfId="0" applyNumberFormat="1" applyFont="1" applyBorder="1" applyAlignment="1" applyProtection="1">
      <alignment horizontal="center" vertical="center" shrinkToFit="1"/>
      <protection/>
    </xf>
    <xf numFmtId="0" fontId="2" fillId="0" borderId="78" xfId="0" applyNumberFormat="1" applyFont="1" applyBorder="1" applyAlignment="1" applyProtection="1">
      <alignment horizontal="center" vertical="center" textRotation="255"/>
      <protection/>
    </xf>
    <xf numFmtId="0" fontId="2" fillId="0" borderId="87" xfId="0" applyNumberFormat="1" applyFont="1" applyBorder="1" applyAlignment="1" applyProtection="1">
      <alignment horizontal="center" vertical="center" textRotation="255"/>
      <protection/>
    </xf>
    <xf numFmtId="0" fontId="2" fillId="0" borderId="30" xfId="0" applyNumberFormat="1" applyFont="1" applyBorder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vertical="center" textRotation="255"/>
      <protection/>
    </xf>
    <xf numFmtId="0" fontId="5" fillId="0" borderId="95" xfId="0" applyNumberFormat="1" applyFont="1" applyBorder="1" applyAlignment="1" applyProtection="1">
      <alignment horizontal="center" vertical="center" shrinkToFit="1"/>
      <protection/>
    </xf>
    <xf numFmtId="0" fontId="5" fillId="0" borderId="56" xfId="0" applyNumberFormat="1" applyFont="1" applyBorder="1" applyAlignment="1" applyProtection="1">
      <alignment horizontal="center" vertical="center" shrinkToFit="1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center" vertical="center" shrinkToFit="1"/>
      <protection/>
    </xf>
    <xf numFmtId="0" fontId="5" fillId="0" borderId="11" xfId="0" applyNumberFormat="1" applyFont="1" applyBorder="1" applyAlignment="1" applyProtection="1">
      <alignment horizontal="center" vertical="center" shrinkToFit="1"/>
      <protection/>
    </xf>
    <xf numFmtId="0" fontId="5" fillId="0" borderId="96" xfId="0" applyNumberFormat="1" applyFont="1" applyBorder="1" applyAlignment="1" applyProtection="1">
      <alignment horizontal="center" vertical="center" shrinkToFit="1"/>
      <protection/>
    </xf>
    <xf numFmtId="0" fontId="5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87" xfId="0" applyNumberFormat="1" applyFont="1" applyBorder="1" applyAlignment="1" applyProtection="1">
      <alignment horizontal="center" vertical="center" shrinkToFit="1"/>
      <protection/>
    </xf>
    <xf numFmtId="0" fontId="5" fillId="0" borderId="40" xfId="0" applyNumberFormat="1" applyFont="1" applyBorder="1" applyAlignment="1" applyProtection="1">
      <alignment horizontal="center" vertical="center" shrinkToFit="1"/>
      <protection/>
    </xf>
    <xf numFmtId="0" fontId="5" fillId="0" borderId="97" xfId="0" applyNumberFormat="1" applyFont="1" applyBorder="1" applyAlignment="1" applyProtection="1">
      <alignment horizontal="center" vertical="center" shrinkToFit="1"/>
      <protection/>
    </xf>
    <xf numFmtId="0" fontId="7" fillId="0" borderId="98" xfId="0" applyNumberFormat="1" applyFont="1" applyBorder="1" applyAlignment="1" applyProtection="1">
      <alignment horizontal="center" vertical="center" shrinkToFit="1"/>
      <protection/>
    </xf>
    <xf numFmtId="0" fontId="7" fillId="0" borderId="11" xfId="0" applyNumberFormat="1" applyFont="1" applyBorder="1" applyAlignment="1" applyProtection="1">
      <alignment horizontal="center" vertical="center" shrinkToFit="1"/>
      <protection/>
    </xf>
    <xf numFmtId="0" fontId="7" fillId="0" borderId="99" xfId="0" applyNumberFormat="1" applyFont="1" applyBorder="1" applyAlignment="1" applyProtection="1">
      <alignment horizontal="center" vertical="center" shrinkToFit="1"/>
      <protection/>
    </xf>
    <xf numFmtId="0" fontId="7" fillId="0" borderId="100" xfId="0" applyNumberFormat="1" applyFont="1" applyBorder="1" applyAlignment="1" applyProtection="1">
      <alignment horizontal="center" vertical="center" shrinkToFit="1"/>
      <protection/>
    </xf>
    <xf numFmtId="0" fontId="7" fillId="0" borderId="0" xfId="0" applyNumberFormat="1" applyFont="1" applyBorder="1" applyAlignment="1" applyProtection="1">
      <alignment horizontal="center" vertical="center" shrinkToFit="1"/>
      <protection/>
    </xf>
    <xf numFmtId="0" fontId="7" fillId="0" borderId="48" xfId="0" applyNumberFormat="1" applyFont="1" applyBorder="1" applyAlignment="1" applyProtection="1">
      <alignment horizontal="center" vertical="center" shrinkToFit="1"/>
      <protection/>
    </xf>
    <xf numFmtId="0" fontId="7" fillId="0" borderId="101" xfId="0" applyNumberFormat="1" applyFont="1" applyBorder="1" applyAlignment="1" applyProtection="1">
      <alignment horizontal="center" vertical="center" shrinkToFit="1"/>
      <protection/>
    </xf>
    <xf numFmtId="0" fontId="7" fillId="0" borderId="40" xfId="0" applyNumberFormat="1" applyFont="1" applyBorder="1" applyAlignment="1" applyProtection="1">
      <alignment horizontal="center" vertical="center" shrinkToFit="1"/>
      <protection/>
    </xf>
    <xf numFmtId="0" fontId="7" fillId="0" borderId="102" xfId="0" applyNumberFormat="1" applyFont="1" applyBorder="1" applyAlignment="1" applyProtection="1">
      <alignment horizontal="center" vertical="center" shrinkToFit="1"/>
      <protection/>
    </xf>
    <xf numFmtId="0" fontId="5" fillId="0" borderId="64" xfId="0" applyNumberFormat="1" applyFont="1" applyBorder="1" applyAlignment="1" applyProtection="1">
      <alignment horizontal="center" vertical="center" shrinkToFit="1"/>
      <protection/>
    </xf>
    <xf numFmtId="0" fontId="7" fillId="0" borderId="103" xfId="0" applyNumberFormat="1" applyFont="1" applyBorder="1" applyAlignment="1" applyProtection="1">
      <alignment horizontal="center" vertical="center" shrinkToFit="1"/>
      <protection/>
    </xf>
    <xf numFmtId="0" fontId="7" fillId="0" borderId="56" xfId="0" applyNumberFormat="1" applyFont="1" applyBorder="1" applyAlignment="1" applyProtection="1">
      <alignment horizontal="center" vertical="center" shrinkToFit="1"/>
      <protection/>
    </xf>
    <xf numFmtId="0" fontId="7" fillId="0" borderId="104" xfId="0" applyNumberFormat="1" applyFont="1" applyBorder="1" applyAlignment="1" applyProtection="1">
      <alignment horizontal="center" vertical="center" shrinkToFit="1"/>
      <protection/>
    </xf>
    <xf numFmtId="0" fontId="5" fillId="0" borderId="105" xfId="0" applyFont="1" applyBorder="1" applyAlignment="1" applyProtection="1">
      <alignment horizontal="right" vertical="center"/>
      <protection/>
    </xf>
    <xf numFmtId="0" fontId="5" fillId="0" borderId="50" xfId="0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5" fillId="0" borderId="106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87" xfId="0" applyFont="1" applyBorder="1" applyAlignment="1" applyProtection="1">
      <alignment horizontal="right" vertical="center"/>
      <protection/>
    </xf>
    <xf numFmtId="0" fontId="5" fillId="0" borderId="107" xfId="0" applyNumberFormat="1" applyFont="1" applyBorder="1" applyAlignment="1" applyProtection="1">
      <alignment horizontal="center" vertical="center" shrinkToFit="1"/>
      <protection/>
    </xf>
    <xf numFmtId="0" fontId="5" fillId="0" borderId="106" xfId="0" applyNumberFormat="1" applyFont="1" applyBorder="1" applyAlignment="1" applyProtection="1">
      <alignment horizontal="center" vertical="center" shrinkToFit="1"/>
      <protection/>
    </xf>
    <xf numFmtId="0" fontId="5" fillId="0" borderId="67" xfId="0" applyNumberFormat="1" applyFont="1" applyBorder="1" applyAlignment="1" applyProtection="1">
      <alignment horizontal="center" vertical="center" shrinkToFit="1"/>
      <protection/>
    </xf>
    <xf numFmtId="0" fontId="7" fillId="0" borderId="108" xfId="0" applyNumberFormat="1" applyFont="1" applyBorder="1" applyAlignment="1" applyProtection="1">
      <alignment horizontal="center" vertical="center" shrinkToFit="1"/>
      <protection/>
    </xf>
    <xf numFmtId="0" fontId="7" fillId="0" borderId="15" xfId="0" applyNumberFormat="1" applyFont="1" applyBorder="1" applyAlignment="1" applyProtection="1">
      <alignment horizontal="center" vertical="center" shrinkToFit="1"/>
      <protection/>
    </xf>
    <xf numFmtId="0" fontId="7" fillId="0" borderId="109" xfId="0" applyNumberFormat="1" applyFont="1" applyBorder="1" applyAlignment="1" applyProtection="1">
      <alignment horizontal="center" vertical="center" shrinkToFit="1"/>
      <protection/>
    </xf>
    <xf numFmtId="0" fontId="5" fillId="0" borderId="16" xfId="0" applyNumberFormat="1" applyFont="1" applyBorder="1" applyAlignment="1" applyProtection="1">
      <alignment horizontal="center" vertical="center" shrinkToFit="1"/>
      <protection/>
    </xf>
    <xf numFmtId="0" fontId="6" fillId="0" borderId="0" xfId="0" applyNumberFormat="1" applyFont="1" applyBorder="1" applyAlignment="1" applyProtection="1">
      <alignment horizontal="center" vertical="center" shrinkToFit="1"/>
      <protection/>
    </xf>
    <xf numFmtId="0" fontId="13" fillId="0" borderId="40" xfId="0" applyNumberFormat="1" applyFont="1" applyBorder="1" applyAlignment="1" applyProtection="1">
      <alignment horizontal="center" vertical="center"/>
      <protection/>
    </xf>
    <xf numFmtId="0" fontId="13" fillId="0" borderId="110" xfId="0" applyNumberFormat="1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textRotation="255"/>
      <protection/>
    </xf>
    <xf numFmtId="0" fontId="13" fillId="0" borderId="111" xfId="0" applyNumberFormat="1" applyFont="1" applyBorder="1" applyAlignment="1" applyProtection="1">
      <alignment horizontal="center" vertical="center" shrinkToFit="1"/>
      <protection/>
    </xf>
    <xf numFmtId="0" fontId="13" fillId="0" borderId="112" xfId="0" applyNumberFormat="1" applyFont="1" applyBorder="1" applyAlignment="1" applyProtection="1">
      <alignment horizontal="center" vertical="center" shrinkToFit="1"/>
      <protection/>
    </xf>
    <xf numFmtId="0" fontId="13" fillId="0" borderId="113" xfId="0" applyNumberFormat="1" applyFont="1" applyBorder="1" applyAlignment="1" applyProtection="1">
      <alignment horizontal="center" vertical="center" shrinkToFit="1"/>
      <protection/>
    </xf>
    <xf numFmtId="0" fontId="13" fillId="0" borderId="114" xfId="0" applyNumberFormat="1" applyFont="1" applyBorder="1" applyAlignment="1" applyProtection="1">
      <alignment horizontal="center" vertical="center" shrinkToFit="1"/>
      <protection/>
    </xf>
    <xf numFmtId="0" fontId="7" fillId="0" borderId="112" xfId="0" applyNumberFormat="1" applyFont="1" applyBorder="1" applyAlignment="1" applyProtection="1">
      <alignment horizontal="center" vertical="center" shrinkToFit="1"/>
      <protection/>
    </xf>
    <xf numFmtId="0" fontId="7" fillId="0" borderId="115" xfId="0" applyNumberFormat="1" applyFont="1" applyBorder="1" applyAlignment="1" applyProtection="1">
      <alignment horizontal="center" vertical="center" shrinkToFit="1"/>
      <protection/>
    </xf>
    <xf numFmtId="0" fontId="7" fillId="0" borderId="114" xfId="0" applyNumberFormat="1" applyFont="1" applyBorder="1" applyAlignment="1" applyProtection="1">
      <alignment horizontal="center" vertical="center" shrinkToFit="1"/>
      <protection/>
    </xf>
    <xf numFmtId="0" fontId="7" fillId="0" borderId="116" xfId="0" applyNumberFormat="1" applyFont="1" applyBorder="1" applyAlignment="1" applyProtection="1">
      <alignment horizontal="center" vertical="center" shrinkToFit="1"/>
      <protection/>
    </xf>
    <xf numFmtId="0" fontId="4" fillId="0" borderId="112" xfId="0" applyNumberFormat="1" applyFont="1" applyBorder="1" applyAlignment="1" applyProtection="1">
      <alignment horizontal="center" vertical="center" wrapText="1" shrinkToFit="1"/>
      <protection/>
    </xf>
    <xf numFmtId="180" fontId="4" fillId="0" borderId="112" xfId="0" applyNumberFormat="1" applyFont="1" applyBorder="1" applyAlignment="1" applyProtection="1">
      <alignment horizontal="center" vertical="center"/>
      <protection/>
    </xf>
    <xf numFmtId="180" fontId="4" fillId="0" borderId="117" xfId="0" applyNumberFormat="1" applyFont="1" applyBorder="1" applyAlignment="1" applyProtection="1">
      <alignment horizontal="center" vertical="center"/>
      <protection/>
    </xf>
    <xf numFmtId="0" fontId="4" fillId="0" borderId="118" xfId="0" applyNumberFormat="1" applyFont="1" applyBorder="1" applyAlignment="1" applyProtection="1">
      <alignment horizontal="center" vertical="center"/>
      <protection/>
    </xf>
    <xf numFmtId="0" fontId="4" fillId="0" borderId="112" xfId="0" applyNumberFormat="1" applyFont="1" applyBorder="1" applyAlignment="1" applyProtection="1">
      <alignment horizontal="center" vertical="center"/>
      <protection/>
    </xf>
    <xf numFmtId="0" fontId="4" fillId="0" borderId="119" xfId="0" applyNumberFormat="1" applyFont="1" applyBorder="1" applyAlignment="1" applyProtection="1">
      <alignment horizontal="center" vertical="center"/>
      <protection/>
    </xf>
    <xf numFmtId="0" fontId="4" fillId="0" borderId="114" xfId="0" applyNumberFormat="1" applyFont="1" applyBorder="1" applyAlignment="1" applyProtection="1">
      <alignment horizontal="center" vertical="center"/>
      <protection/>
    </xf>
    <xf numFmtId="0" fontId="4" fillId="0" borderId="114" xfId="0" applyNumberFormat="1" applyFont="1" applyBorder="1" applyAlignment="1" applyProtection="1">
      <alignment horizontal="center" vertical="center" wrapText="1" shrinkToFit="1"/>
      <protection/>
    </xf>
    <xf numFmtId="180" fontId="4" fillId="0" borderId="114" xfId="0" applyNumberFormat="1" applyFont="1" applyBorder="1" applyAlignment="1" applyProtection="1">
      <alignment horizontal="center" vertical="center"/>
      <protection/>
    </xf>
    <xf numFmtId="180" fontId="4" fillId="0" borderId="120" xfId="0" applyNumberFormat="1" applyFont="1" applyBorder="1" applyAlignment="1" applyProtection="1">
      <alignment horizontal="center" vertical="center"/>
      <protection/>
    </xf>
    <xf numFmtId="0" fontId="3" fillId="0" borderId="121" xfId="0" applyNumberFormat="1" applyFont="1" applyBorder="1" applyAlignment="1" applyProtection="1">
      <alignment horizontal="center" vertical="center" shrinkToFit="1"/>
      <protection/>
    </xf>
    <xf numFmtId="0" fontId="3" fillId="0" borderId="122" xfId="0" applyNumberFormat="1" applyFont="1" applyBorder="1" applyAlignment="1" applyProtection="1">
      <alignment horizontal="center" vertical="center" shrinkToFit="1"/>
      <protection/>
    </xf>
    <xf numFmtId="0" fontId="3" fillId="0" borderId="19" xfId="0" applyNumberFormat="1" applyFont="1" applyBorder="1" applyAlignment="1" applyProtection="1">
      <alignment horizontal="center" vertical="center" shrinkToFit="1"/>
      <protection/>
    </xf>
    <xf numFmtId="0" fontId="6" fillId="0" borderId="123" xfId="0" applyNumberFormat="1" applyFont="1" applyBorder="1" applyAlignment="1" applyProtection="1">
      <alignment horizontal="center" vertical="center" shrinkToFit="1"/>
      <protection/>
    </xf>
    <xf numFmtId="0" fontId="6" fillId="0" borderId="13" xfId="0" applyNumberFormat="1" applyFont="1" applyBorder="1" applyAlignment="1" applyProtection="1">
      <alignment horizontal="center" vertical="center" shrinkToFit="1"/>
      <protection/>
    </xf>
    <xf numFmtId="0" fontId="6" fillId="0" borderId="85" xfId="0" applyNumberFormat="1" applyFont="1" applyBorder="1" applyAlignment="1" applyProtection="1">
      <alignment horizontal="right" vertical="center" shrinkToFit="1"/>
      <protection/>
    </xf>
    <xf numFmtId="0" fontId="6" fillId="0" borderId="86" xfId="0" applyNumberFormat="1" applyFont="1" applyBorder="1" applyAlignment="1" applyProtection="1">
      <alignment horizontal="right" vertical="center" shrinkToFit="1"/>
      <protection/>
    </xf>
    <xf numFmtId="0" fontId="6" fillId="0" borderId="0" xfId="0" applyNumberFormat="1" applyFont="1" applyBorder="1" applyAlignment="1" applyProtection="1">
      <alignment horizontal="right" vertical="center" shrinkToFit="1"/>
      <protection/>
    </xf>
    <xf numFmtId="0" fontId="6" fillId="0" borderId="87" xfId="0" applyNumberFormat="1" applyFont="1" applyBorder="1" applyAlignment="1" applyProtection="1">
      <alignment horizontal="right" vertical="center" shrinkToFit="1"/>
      <protection/>
    </xf>
    <xf numFmtId="0" fontId="6" fillId="0" borderId="124" xfId="0" applyNumberFormat="1" applyFont="1" applyBorder="1" applyAlignment="1" applyProtection="1">
      <alignment horizontal="center" vertical="center" shrinkToFit="1"/>
      <protection/>
    </xf>
    <xf numFmtId="0" fontId="6" fillId="0" borderId="125" xfId="0" applyNumberFormat="1" applyFont="1" applyBorder="1" applyAlignment="1" applyProtection="1">
      <alignment horizontal="center" vertical="center" shrinkToFit="1"/>
      <protection/>
    </xf>
    <xf numFmtId="0" fontId="6" fillId="0" borderId="39" xfId="0" applyNumberFormat="1" applyFont="1" applyBorder="1" applyAlignment="1" applyProtection="1">
      <alignment horizontal="center" vertical="center" shrinkToFit="1"/>
      <protection/>
    </xf>
    <xf numFmtId="0" fontId="3" fillId="0" borderId="126" xfId="0" applyNumberFormat="1" applyFont="1" applyBorder="1" applyAlignment="1" applyProtection="1">
      <alignment horizontal="center" vertical="center" shrinkToFit="1"/>
      <protection/>
    </xf>
    <xf numFmtId="0" fontId="3" fillId="0" borderId="127" xfId="0" applyNumberFormat="1" applyFont="1" applyBorder="1" applyAlignment="1" applyProtection="1">
      <alignment horizontal="center" vertical="center" shrinkToFit="1"/>
      <protection/>
    </xf>
    <xf numFmtId="0" fontId="4" fillId="0" borderId="128" xfId="0" applyNumberFormat="1" applyFont="1" applyBorder="1" applyAlignment="1" applyProtection="1">
      <alignment horizontal="left" vertical="center" shrinkToFit="1"/>
      <protection/>
    </xf>
    <xf numFmtId="0" fontId="4" fillId="0" borderId="85" xfId="0" applyNumberFormat="1" applyFont="1" applyBorder="1" applyAlignment="1" applyProtection="1">
      <alignment horizontal="left" vertical="center" shrinkToFit="1"/>
      <protection/>
    </xf>
    <xf numFmtId="0" fontId="4" fillId="0" borderId="100" xfId="0" applyNumberFormat="1" applyFont="1" applyBorder="1" applyAlignment="1" applyProtection="1">
      <alignment horizontal="left" vertical="center" shrinkToFit="1"/>
      <protection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4" fillId="0" borderId="123" xfId="0" applyNumberFormat="1" applyFont="1" applyBorder="1" applyAlignment="1" applyProtection="1">
      <alignment horizontal="left" vertical="center" shrinkToFit="1"/>
      <protection/>
    </xf>
    <xf numFmtId="0" fontId="4" fillId="0" borderId="13" xfId="0" applyNumberFormat="1" applyFont="1" applyBorder="1" applyAlignment="1" applyProtection="1">
      <alignment horizontal="left" vertical="center" shrinkToFit="1"/>
      <protection/>
    </xf>
    <xf numFmtId="0" fontId="6" fillId="0" borderId="88" xfId="0" applyNumberFormat="1" applyFont="1" applyBorder="1" applyAlignment="1" applyProtection="1">
      <alignment horizontal="center" vertical="center" shrinkToFit="1"/>
      <protection/>
    </xf>
    <xf numFmtId="0" fontId="6" fillId="0" borderId="129" xfId="0" applyNumberFormat="1" applyFont="1" applyBorder="1" applyAlignment="1" applyProtection="1">
      <alignment horizontal="center" vertical="center" wrapText="1" shrinkToFit="1"/>
      <protection/>
    </xf>
    <xf numFmtId="0" fontId="6" fillId="0" borderId="47" xfId="0" applyNumberFormat="1" applyFont="1" applyBorder="1" applyAlignment="1" applyProtection="1">
      <alignment horizontal="center" vertical="center" wrapText="1" shrinkToFit="1"/>
      <protection/>
    </xf>
    <xf numFmtId="0" fontId="6" fillId="0" borderId="106" xfId="0" applyNumberFormat="1" applyFont="1" applyBorder="1" applyAlignment="1" applyProtection="1">
      <alignment horizontal="center" vertical="center" wrapText="1" shrinkToFit="1"/>
      <protection/>
    </xf>
    <xf numFmtId="0" fontId="6" fillId="0" borderId="48" xfId="0" applyNumberFormat="1" applyFont="1" applyBorder="1" applyAlignment="1" applyProtection="1">
      <alignment horizontal="center" vertical="center" wrapText="1" shrinkToFit="1"/>
      <protection/>
    </xf>
    <xf numFmtId="0" fontId="6" fillId="0" borderId="130" xfId="0" applyNumberFormat="1" applyFont="1" applyBorder="1" applyAlignment="1" applyProtection="1">
      <alignment horizontal="center" vertical="center" wrapText="1" shrinkToFit="1"/>
      <protection/>
    </xf>
    <xf numFmtId="0" fontId="6" fillId="0" borderId="49" xfId="0" applyNumberFormat="1" applyFont="1" applyBorder="1" applyAlignment="1" applyProtection="1">
      <alignment horizontal="center" vertical="center" wrapText="1" shrinkToFit="1"/>
      <protection/>
    </xf>
    <xf numFmtId="0" fontId="6" fillId="0" borderId="131" xfId="0" applyNumberFormat="1" applyFont="1" applyBorder="1" applyAlignment="1" applyProtection="1">
      <alignment horizontal="center" vertical="center" shrinkToFit="1"/>
      <protection/>
    </xf>
    <xf numFmtId="0" fontId="6" fillId="0" borderId="132" xfId="0" applyNumberFormat="1" applyFont="1" applyBorder="1" applyAlignment="1" applyProtection="1">
      <alignment horizontal="center" vertical="center" shrinkToFit="1"/>
      <protection/>
    </xf>
    <xf numFmtId="0" fontId="6" fillId="0" borderId="38" xfId="0" applyNumberFormat="1" applyFont="1" applyBorder="1" applyAlignment="1" applyProtection="1">
      <alignment horizontal="center" vertical="center" shrinkToFit="1"/>
      <protection/>
    </xf>
    <xf numFmtId="0" fontId="13" fillId="0" borderId="129" xfId="0" applyNumberFormat="1" applyFont="1" applyBorder="1" applyAlignment="1" applyProtection="1">
      <alignment horizontal="center" vertical="center" shrinkToFit="1"/>
      <protection/>
    </xf>
    <xf numFmtId="0" fontId="13" fillId="0" borderId="47" xfId="0" applyNumberFormat="1" applyFont="1" applyBorder="1" applyAlignment="1" applyProtection="1">
      <alignment horizontal="center" vertical="center" shrinkToFit="1"/>
      <protection/>
    </xf>
    <xf numFmtId="0" fontId="13" fillId="0" borderId="106" xfId="0" applyNumberFormat="1" applyFont="1" applyBorder="1" applyAlignment="1" applyProtection="1">
      <alignment horizontal="center" vertical="center" shrinkToFit="1"/>
      <protection/>
    </xf>
    <xf numFmtId="0" fontId="13" fillId="0" borderId="48" xfId="0" applyNumberFormat="1" applyFont="1" applyBorder="1" applyAlignment="1" applyProtection="1">
      <alignment horizontal="center" vertical="center" shrinkToFit="1"/>
      <protection/>
    </xf>
    <xf numFmtId="0" fontId="13" fillId="0" borderId="130" xfId="0" applyNumberFormat="1" applyFont="1" applyBorder="1" applyAlignment="1" applyProtection="1">
      <alignment horizontal="center" vertical="center" shrinkToFit="1"/>
      <protection/>
    </xf>
    <xf numFmtId="0" fontId="13" fillId="0" borderId="49" xfId="0" applyNumberFormat="1" applyFont="1" applyBorder="1" applyAlignment="1" applyProtection="1">
      <alignment horizontal="center" vertical="center" shrinkToFit="1"/>
      <protection/>
    </xf>
    <xf numFmtId="0" fontId="13" fillId="0" borderId="128" xfId="0" applyNumberFormat="1" applyFont="1" applyBorder="1" applyAlignment="1" applyProtection="1">
      <alignment horizontal="center" vertical="center" shrinkToFit="1"/>
      <protection/>
    </xf>
    <xf numFmtId="0" fontId="13" fillId="0" borderId="100" xfId="0" applyNumberFormat="1" applyFont="1" applyBorder="1" applyAlignment="1" applyProtection="1">
      <alignment horizontal="center" vertical="center" shrinkToFit="1"/>
      <protection/>
    </xf>
    <xf numFmtId="0" fontId="13" fillId="0" borderId="123" xfId="0" applyNumberFormat="1" applyFont="1" applyBorder="1" applyAlignment="1" applyProtection="1">
      <alignment horizontal="center" vertical="center" shrinkToFit="1"/>
      <protection/>
    </xf>
    <xf numFmtId="0" fontId="3" fillId="0" borderId="84" xfId="0" applyFont="1" applyBorder="1" applyAlignment="1" applyProtection="1">
      <alignment horizontal="center" vertical="center" wrapText="1"/>
      <protection/>
    </xf>
    <xf numFmtId="0" fontId="3" fillId="0" borderId="85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133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102" xfId="0" applyFont="1" applyBorder="1" applyAlignment="1" applyProtection="1">
      <alignment horizontal="center" vertical="center" wrapText="1"/>
      <protection/>
    </xf>
    <xf numFmtId="0" fontId="3" fillId="0" borderId="134" xfId="0" applyFont="1" applyBorder="1" applyAlignment="1" applyProtection="1">
      <alignment horizontal="center" vertical="center" shrinkToFit="1"/>
      <protection/>
    </xf>
    <xf numFmtId="0" fontId="3" fillId="0" borderId="135" xfId="0" applyFont="1" applyBorder="1" applyAlignment="1" applyProtection="1">
      <alignment horizontal="center" vertical="center" shrinkToFit="1"/>
      <protection/>
    </xf>
    <xf numFmtId="0" fontId="3" fillId="0" borderId="136" xfId="0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 applyProtection="1">
      <alignment horizontal="center" vertical="center" shrinkToFit="1"/>
      <protection/>
    </xf>
    <xf numFmtId="0" fontId="4" fillId="0" borderId="137" xfId="0" applyFont="1" applyBorder="1" applyAlignment="1" applyProtection="1">
      <alignment horizontal="center" vertical="center" shrinkToFit="1"/>
      <protection/>
    </xf>
    <xf numFmtId="0" fontId="4" fillId="0" borderId="138" xfId="0" applyFont="1" applyBorder="1" applyAlignment="1" applyProtection="1">
      <alignment horizontal="center" vertical="center" shrinkToFit="1"/>
      <protection/>
    </xf>
    <xf numFmtId="0" fontId="4" fillId="0" borderId="139" xfId="0" applyFont="1" applyBorder="1" applyAlignment="1" applyProtection="1">
      <alignment horizontal="center" vertical="center" shrinkToFit="1"/>
      <protection/>
    </xf>
    <xf numFmtId="0" fontId="4" fillId="0" borderId="129" xfId="0" applyFont="1" applyBorder="1" applyAlignment="1" applyProtection="1">
      <alignment vertical="center" wrapText="1"/>
      <protection/>
    </xf>
    <xf numFmtId="0" fontId="4" fillId="0" borderId="85" xfId="0" applyFont="1" applyBorder="1" applyAlignment="1" applyProtection="1">
      <alignment vertical="center" wrapText="1"/>
      <protection/>
    </xf>
    <xf numFmtId="0" fontId="4" fillId="0" borderId="86" xfId="0" applyFont="1" applyBorder="1" applyAlignment="1" applyProtection="1">
      <alignment vertical="center" wrapText="1"/>
      <protection/>
    </xf>
    <xf numFmtId="0" fontId="4" fillId="0" borderId="67" xfId="0" applyFont="1" applyBorder="1" applyAlignment="1" applyProtection="1">
      <alignment vertical="center" wrapText="1"/>
      <protection/>
    </xf>
    <xf numFmtId="0" fontId="4" fillId="0" borderId="40" xfId="0" applyFont="1" applyBorder="1" applyAlignment="1" applyProtection="1">
      <alignment vertical="center" wrapText="1"/>
      <protection/>
    </xf>
    <xf numFmtId="0" fontId="4" fillId="0" borderId="97" xfId="0" applyFont="1" applyBorder="1" applyAlignment="1" applyProtection="1">
      <alignment vertical="center" wrapText="1"/>
      <protection/>
    </xf>
    <xf numFmtId="0" fontId="3" fillId="0" borderId="140" xfId="0" applyFont="1" applyBorder="1" applyAlignment="1" applyProtection="1">
      <alignment horizontal="center" vertical="center" shrinkToFit="1"/>
      <protection/>
    </xf>
    <xf numFmtId="0" fontId="0" fillId="0" borderId="141" xfId="0" applyFont="1" applyBorder="1" applyAlignment="1" applyProtection="1">
      <alignment horizontal="center" vertical="center" wrapText="1" shrinkToFit="1"/>
      <protection/>
    </xf>
    <xf numFmtId="0" fontId="0" fillId="0" borderId="91" xfId="0" applyFont="1" applyBorder="1" applyAlignment="1" applyProtection="1">
      <alignment horizontal="center" vertical="center" wrapText="1" shrinkToFit="1"/>
      <protection/>
    </xf>
    <xf numFmtId="0" fontId="10" fillId="0" borderId="13" xfId="0" applyFont="1" applyBorder="1" applyAlignment="1" applyProtection="1">
      <alignment horizontal="center" vertical="center" wrapText="1" shrinkToFi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89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90" xfId="0" applyFont="1" applyBorder="1" applyAlignment="1" applyProtection="1">
      <alignment horizontal="center" vertical="center" wrapText="1"/>
      <protection/>
    </xf>
    <xf numFmtId="0" fontId="3" fillId="0" borderId="142" xfId="0" applyNumberFormat="1" applyFont="1" applyBorder="1" applyAlignment="1" applyProtection="1">
      <alignment horizontal="center" vertical="center"/>
      <protection/>
    </xf>
    <xf numFmtId="0" fontId="3" fillId="0" borderId="23" xfId="0" applyNumberFormat="1" applyFont="1" applyBorder="1" applyAlignment="1" applyProtection="1">
      <alignment horizontal="center" vertical="center"/>
      <protection/>
    </xf>
    <xf numFmtId="0" fontId="3" fillId="0" borderId="25" xfId="0" applyNumberFormat="1" applyFont="1" applyBorder="1" applyAlignment="1" applyProtection="1">
      <alignment horizontal="center" vertical="center"/>
      <protection/>
    </xf>
    <xf numFmtId="0" fontId="19" fillId="0" borderId="128" xfId="0" applyNumberFormat="1" applyFont="1" applyBorder="1" applyAlignment="1" applyProtection="1">
      <alignment horizontal="center" vertical="center" shrinkToFit="1"/>
      <protection/>
    </xf>
    <xf numFmtId="0" fontId="19" fillId="0" borderId="85" xfId="0" applyNumberFormat="1" applyFont="1" applyBorder="1" applyAlignment="1" applyProtection="1">
      <alignment horizontal="center" vertical="center" shrinkToFit="1"/>
      <protection/>
    </xf>
    <xf numFmtId="0" fontId="19" fillId="0" borderId="100" xfId="0" applyNumberFormat="1" applyFont="1" applyBorder="1" applyAlignment="1" applyProtection="1">
      <alignment horizontal="center" vertical="center" shrinkToFit="1"/>
      <protection/>
    </xf>
    <xf numFmtId="0" fontId="19" fillId="0" borderId="0" xfId="0" applyNumberFormat="1" applyFont="1" applyBorder="1" applyAlignment="1" applyProtection="1">
      <alignment horizontal="center" vertical="center" shrinkToFit="1"/>
      <protection/>
    </xf>
    <xf numFmtId="0" fontId="3" fillId="0" borderId="142" xfId="0" applyFont="1" applyBorder="1" applyAlignment="1" applyProtection="1">
      <alignment horizontal="center" vertical="center"/>
      <protection/>
    </xf>
    <xf numFmtId="0" fontId="3" fillId="0" borderId="135" xfId="0" applyFont="1" applyBorder="1" applyAlignment="1" applyProtection="1">
      <alignment horizontal="center" vertical="center"/>
      <protection/>
    </xf>
    <xf numFmtId="0" fontId="3" fillId="0" borderId="143" xfId="0" applyFont="1" applyBorder="1" applyAlignment="1" applyProtection="1">
      <alignment horizontal="center" vertical="center"/>
      <protection/>
    </xf>
    <xf numFmtId="0" fontId="13" fillId="0" borderId="128" xfId="0" applyFont="1" applyBorder="1" applyAlignment="1" applyProtection="1">
      <alignment horizontal="center" vertical="center" shrinkToFit="1"/>
      <protection/>
    </xf>
    <xf numFmtId="0" fontId="13" fillId="0" borderId="85" xfId="0" applyFont="1" applyBorder="1" applyAlignment="1" applyProtection="1">
      <alignment horizontal="center" vertical="center" shrinkToFit="1"/>
      <protection/>
    </xf>
    <xf numFmtId="0" fontId="13" fillId="0" borderId="86" xfId="0" applyFont="1" applyBorder="1" applyAlignment="1" applyProtection="1">
      <alignment horizontal="center" vertical="center" shrinkToFit="1"/>
      <protection/>
    </xf>
    <xf numFmtId="0" fontId="13" fillId="0" borderId="101" xfId="0" applyFont="1" applyBorder="1" applyAlignment="1" applyProtection="1">
      <alignment horizontal="center" vertical="center" shrinkToFit="1"/>
      <protection/>
    </xf>
    <xf numFmtId="0" fontId="13" fillId="0" borderId="40" xfId="0" applyFont="1" applyBorder="1" applyAlignment="1" applyProtection="1">
      <alignment horizontal="center" vertical="center" shrinkToFit="1"/>
      <protection/>
    </xf>
    <xf numFmtId="0" fontId="13" fillId="0" borderId="97" xfId="0" applyFont="1" applyBorder="1" applyAlignment="1" applyProtection="1">
      <alignment horizontal="center" vertical="center" shrinkToFit="1"/>
      <protection/>
    </xf>
    <xf numFmtId="0" fontId="3" fillId="0" borderId="144" xfId="0" applyFont="1" applyBorder="1" applyAlignment="1" applyProtection="1">
      <alignment horizontal="center" vertical="center" shrinkToFit="1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49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89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9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145" xfId="0" applyNumberFormat="1" applyFont="1" applyBorder="1" applyAlignment="1" applyProtection="1">
      <alignment horizontal="center" vertical="center" wrapText="1" shrinkToFit="1"/>
      <protection/>
    </xf>
    <xf numFmtId="0" fontId="4" fillId="0" borderId="146" xfId="0" applyNumberFormat="1" applyFont="1" applyBorder="1" applyAlignment="1" applyProtection="1">
      <alignment horizontal="center" vertical="center" wrapText="1" shrinkToFit="1"/>
      <protection/>
    </xf>
    <xf numFmtId="0" fontId="4" fillId="0" borderId="147" xfId="0" applyNumberFormat="1" applyFont="1" applyBorder="1" applyAlignment="1" applyProtection="1">
      <alignment horizontal="center" vertical="center" wrapText="1" shrinkToFit="1"/>
      <protection/>
    </xf>
    <xf numFmtId="0" fontId="13" fillId="0" borderId="143" xfId="0" applyNumberFormat="1" applyFont="1" applyBorder="1" applyAlignment="1" applyProtection="1">
      <alignment horizontal="center" vertical="center" shrinkToFit="1"/>
      <protection/>
    </xf>
    <xf numFmtId="0" fontId="13" fillId="0" borderId="147" xfId="0" applyNumberFormat="1" applyFont="1" applyBorder="1" applyAlignment="1" applyProtection="1">
      <alignment horizontal="center" vertical="center" shrinkToFit="1"/>
      <protection/>
    </xf>
    <xf numFmtId="0" fontId="13" fillId="0" borderId="148" xfId="0" applyNumberFormat="1" applyFont="1" applyBorder="1" applyAlignment="1" applyProtection="1">
      <alignment horizontal="center" vertical="center" shrinkToFit="1"/>
      <protection/>
    </xf>
    <xf numFmtId="0" fontId="7" fillId="0" borderId="148" xfId="0" applyNumberFormat="1" applyFont="1" applyBorder="1" applyAlignment="1" applyProtection="1">
      <alignment horizontal="center" vertical="center" shrinkToFit="1"/>
      <protection/>
    </xf>
    <xf numFmtId="0" fontId="7" fillId="0" borderId="149" xfId="0" applyNumberFormat="1" applyFont="1" applyBorder="1" applyAlignment="1" applyProtection="1">
      <alignment horizontal="center" vertical="center" shrinkToFit="1"/>
      <protection/>
    </xf>
    <xf numFmtId="0" fontId="4" fillId="0" borderId="150" xfId="0" applyNumberFormat="1" applyFont="1" applyBorder="1" applyAlignment="1" applyProtection="1">
      <alignment horizontal="center" vertical="center"/>
      <protection/>
    </xf>
    <xf numFmtId="0" fontId="4" fillId="0" borderId="146" xfId="0" applyNumberFormat="1" applyFont="1" applyBorder="1" applyAlignment="1" applyProtection="1">
      <alignment horizontal="center" vertical="center"/>
      <protection/>
    </xf>
    <xf numFmtId="0" fontId="4" fillId="0" borderId="147" xfId="0" applyNumberFormat="1" applyFont="1" applyBorder="1" applyAlignment="1" applyProtection="1">
      <alignment horizontal="center" vertical="center"/>
      <protection/>
    </xf>
    <xf numFmtId="180" fontId="4" fillId="0" borderId="145" xfId="0" applyNumberFormat="1" applyFont="1" applyBorder="1" applyAlignment="1" applyProtection="1">
      <alignment horizontal="center" vertical="center"/>
      <protection/>
    </xf>
    <xf numFmtId="180" fontId="4" fillId="0" borderId="146" xfId="0" applyNumberFormat="1" applyFont="1" applyBorder="1" applyAlignment="1" applyProtection="1">
      <alignment horizontal="center" vertical="center"/>
      <protection/>
    </xf>
    <xf numFmtId="180" fontId="4" fillId="0" borderId="151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0" fontId="19" fillId="44" borderId="0" xfId="0" applyFont="1" applyFill="1" applyAlignment="1">
      <alignment vertical="center"/>
    </xf>
    <xf numFmtId="0" fontId="0" fillId="44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15</xdr:row>
      <xdr:rowOff>104775</xdr:rowOff>
    </xdr:from>
    <xdr:to>
      <xdr:col>7</xdr:col>
      <xdr:colOff>466725</xdr:colOff>
      <xdr:row>17</xdr:row>
      <xdr:rowOff>200025</xdr:rowOff>
    </xdr:to>
    <xdr:sp macro="[0]!Macro2">
      <xdr:nvSpPr>
        <xdr:cNvPr id="1" name="AutoShape 6"/>
        <xdr:cNvSpPr>
          <a:spLocks/>
        </xdr:cNvSpPr>
      </xdr:nvSpPr>
      <xdr:spPr>
        <a:xfrm>
          <a:off x="4248150" y="3886200"/>
          <a:ext cx="1019175" cy="552450"/>
        </a:xfrm>
        <a:prstGeom prst="roundRect">
          <a:avLst/>
        </a:prstGeom>
        <a:solidFill>
          <a:srgbClr val="FFFF00"/>
        </a:solidFill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監督と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同一者</a:t>
          </a:r>
        </a:p>
      </xdr:txBody>
    </xdr:sp>
    <xdr:clientData/>
  </xdr:twoCellAnchor>
  <xdr:twoCellAnchor editAs="oneCell">
    <xdr:from>
      <xdr:col>10</xdr:col>
      <xdr:colOff>361950</xdr:colOff>
      <xdr:row>5</xdr:row>
      <xdr:rowOff>171450</xdr:rowOff>
    </xdr:from>
    <xdr:to>
      <xdr:col>21</xdr:col>
      <xdr:colOff>171450</xdr:colOff>
      <xdr:row>26</xdr:row>
      <xdr:rowOff>85725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495425"/>
          <a:ext cx="73533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400050</xdr:colOff>
      <xdr:row>0</xdr:row>
      <xdr:rowOff>142875</xdr:rowOff>
    </xdr:from>
    <xdr:to>
      <xdr:col>18</xdr:col>
      <xdr:colOff>523875</xdr:colOff>
      <xdr:row>5</xdr:row>
      <xdr:rowOff>38100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258050" y="142875"/>
          <a:ext cx="5610225" cy="12192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申込一覧表の作成の際には、「県高体連主催大会</a:t>
          </a:r>
          <a:r>
            <a:rPr lang="en-US" cap="none" sz="14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Web-SWMSYS</a:t>
          </a:r>
          <a:r>
            <a:rPr lang="en-US" cap="none" sz="14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エントリー操作マニュアル」も参照して下さい。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142875</xdr:colOff>
      <xdr:row>13</xdr:row>
      <xdr:rowOff>0</xdr:rowOff>
    </xdr:from>
    <xdr:to>
      <xdr:col>27</xdr:col>
      <xdr:colOff>371475</xdr:colOff>
      <xdr:row>13</xdr:row>
      <xdr:rowOff>0</xdr:rowOff>
    </xdr:to>
    <xdr:sp>
      <xdr:nvSpPr>
        <xdr:cNvPr id="1" name="Rectangle 155"/>
        <xdr:cNvSpPr>
          <a:spLocks/>
        </xdr:cNvSpPr>
      </xdr:nvSpPr>
      <xdr:spPr>
        <a:xfrm>
          <a:off x="11096625" y="5095875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3</xdr:col>
      <xdr:colOff>161925</xdr:colOff>
      <xdr:row>5</xdr:row>
      <xdr:rowOff>219075</xdr:rowOff>
    </xdr:to>
    <xdr:sp>
      <xdr:nvSpPr>
        <xdr:cNvPr id="2" name="Text Box 157"/>
        <xdr:cNvSpPr txBox="1">
          <a:spLocks noChangeArrowheads="1"/>
        </xdr:cNvSpPr>
      </xdr:nvSpPr>
      <xdr:spPr>
        <a:xfrm>
          <a:off x="0" y="1762125"/>
          <a:ext cx="1476375" cy="9048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82296" bIns="50292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34</xdr:col>
      <xdr:colOff>0</xdr:colOff>
      <xdr:row>45</xdr:row>
      <xdr:rowOff>0</xdr:rowOff>
    </xdr:from>
    <xdr:to>
      <xdr:col>35</xdr:col>
      <xdr:colOff>381000</xdr:colOff>
      <xdr:row>46</xdr:row>
      <xdr:rowOff>419100</xdr:rowOff>
    </xdr:to>
    <xdr:sp>
      <xdr:nvSpPr>
        <xdr:cNvPr id="3" name="AutoShape 163"/>
        <xdr:cNvSpPr>
          <a:spLocks/>
        </xdr:cNvSpPr>
      </xdr:nvSpPr>
      <xdr:spPr>
        <a:xfrm>
          <a:off x="14897100" y="20488275"/>
          <a:ext cx="819150" cy="762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34</xdr:col>
      <xdr:colOff>66675</xdr:colOff>
      <xdr:row>10</xdr:row>
      <xdr:rowOff>190500</xdr:rowOff>
    </xdr:from>
    <xdr:to>
      <xdr:col>34</xdr:col>
      <xdr:colOff>390525</xdr:colOff>
      <xdr:row>12</xdr:row>
      <xdr:rowOff>95250</xdr:rowOff>
    </xdr:to>
    <xdr:sp>
      <xdr:nvSpPr>
        <xdr:cNvPr id="4" name="Oval 171"/>
        <xdr:cNvSpPr>
          <a:spLocks/>
        </xdr:cNvSpPr>
      </xdr:nvSpPr>
      <xdr:spPr>
        <a:xfrm>
          <a:off x="14963775" y="4476750"/>
          <a:ext cx="323850" cy="419100"/>
        </a:xfrm>
        <a:prstGeom prst="ellipse">
          <a:avLst/>
        </a:prstGeom>
        <a:solidFill>
          <a:srgbClr val="FFFFFF"/>
        </a:solidFill>
        <a:ln w="3175" cmpd="sng">
          <a:solidFill>
            <a:srgbClr val="00CCFF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25</xdr:col>
      <xdr:colOff>142875</xdr:colOff>
      <xdr:row>107</xdr:row>
      <xdr:rowOff>0</xdr:rowOff>
    </xdr:from>
    <xdr:to>
      <xdr:col>27</xdr:col>
      <xdr:colOff>371475</xdr:colOff>
      <xdr:row>107</xdr:row>
      <xdr:rowOff>0</xdr:rowOff>
    </xdr:to>
    <xdr:sp>
      <xdr:nvSpPr>
        <xdr:cNvPr id="5" name="Rectangle 174"/>
        <xdr:cNvSpPr>
          <a:spLocks/>
        </xdr:cNvSpPr>
      </xdr:nvSpPr>
      <xdr:spPr>
        <a:xfrm>
          <a:off x="11096625" y="47729775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</a:t>
          </a:r>
        </a:p>
      </xdr:txBody>
    </xdr:sp>
    <xdr:clientData/>
  </xdr:twoCellAnchor>
  <xdr:twoCellAnchor>
    <xdr:from>
      <xdr:col>0</xdr:col>
      <xdr:colOff>0</xdr:colOff>
      <xdr:row>97</xdr:row>
      <xdr:rowOff>76200</xdr:rowOff>
    </xdr:from>
    <xdr:to>
      <xdr:col>3</xdr:col>
      <xdr:colOff>161925</xdr:colOff>
      <xdr:row>99</xdr:row>
      <xdr:rowOff>219075</xdr:rowOff>
    </xdr:to>
    <xdr:sp>
      <xdr:nvSpPr>
        <xdr:cNvPr id="6" name="Text Box 175"/>
        <xdr:cNvSpPr txBox="1">
          <a:spLocks noChangeArrowheads="1"/>
        </xdr:cNvSpPr>
      </xdr:nvSpPr>
      <xdr:spPr>
        <a:xfrm>
          <a:off x="0" y="44396025"/>
          <a:ext cx="1476375" cy="9048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82296" bIns="50292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34</xdr:col>
      <xdr:colOff>9525</xdr:colOff>
      <xdr:row>139</xdr:row>
      <xdr:rowOff>0</xdr:rowOff>
    </xdr:from>
    <xdr:to>
      <xdr:col>35</xdr:col>
      <xdr:colOff>390525</xdr:colOff>
      <xdr:row>140</xdr:row>
      <xdr:rowOff>419100</xdr:rowOff>
    </xdr:to>
    <xdr:sp>
      <xdr:nvSpPr>
        <xdr:cNvPr id="7" name="AutoShape 176"/>
        <xdr:cNvSpPr>
          <a:spLocks/>
        </xdr:cNvSpPr>
      </xdr:nvSpPr>
      <xdr:spPr>
        <a:xfrm>
          <a:off x="14906625" y="63122175"/>
          <a:ext cx="819150" cy="762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34</xdr:col>
      <xdr:colOff>66675</xdr:colOff>
      <xdr:row>104</xdr:row>
      <xdr:rowOff>190500</xdr:rowOff>
    </xdr:from>
    <xdr:to>
      <xdr:col>34</xdr:col>
      <xdr:colOff>390525</xdr:colOff>
      <xdr:row>106</xdr:row>
      <xdr:rowOff>95250</xdr:rowOff>
    </xdr:to>
    <xdr:sp>
      <xdr:nvSpPr>
        <xdr:cNvPr id="8" name="Oval 177"/>
        <xdr:cNvSpPr>
          <a:spLocks/>
        </xdr:cNvSpPr>
      </xdr:nvSpPr>
      <xdr:spPr>
        <a:xfrm>
          <a:off x="14963775" y="47110650"/>
          <a:ext cx="323850" cy="419100"/>
        </a:xfrm>
        <a:prstGeom prst="ellipse">
          <a:avLst/>
        </a:prstGeom>
        <a:solidFill>
          <a:srgbClr val="FFFFFF"/>
        </a:solidFill>
        <a:ln w="3175" cmpd="sng">
          <a:solidFill>
            <a:srgbClr val="00CCFF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25</xdr:col>
      <xdr:colOff>142875</xdr:colOff>
      <xdr:row>60</xdr:row>
      <xdr:rowOff>0</xdr:rowOff>
    </xdr:from>
    <xdr:to>
      <xdr:col>27</xdr:col>
      <xdr:colOff>371475</xdr:colOff>
      <xdr:row>60</xdr:row>
      <xdr:rowOff>0</xdr:rowOff>
    </xdr:to>
    <xdr:sp>
      <xdr:nvSpPr>
        <xdr:cNvPr id="9" name="Rectangle 178"/>
        <xdr:cNvSpPr>
          <a:spLocks/>
        </xdr:cNvSpPr>
      </xdr:nvSpPr>
      <xdr:spPr>
        <a:xfrm>
          <a:off x="11096625" y="26412825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</a:t>
          </a:r>
        </a:p>
      </xdr:txBody>
    </xdr:sp>
    <xdr:clientData/>
  </xdr:twoCellAnchor>
  <xdr:twoCellAnchor>
    <xdr:from>
      <xdr:col>0</xdr:col>
      <xdr:colOff>0</xdr:colOff>
      <xdr:row>50</xdr:row>
      <xdr:rowOff>76200</xdr:rowOff>
    </xdr:from>
    <xdr:to>
      <xdr:col>3</xdr:col>
      <xdr:colOff>161925</xdr:colOff>
      <xdr:row>52</xdr:row>
      <xdr:rowOff>219075</xdr:rowOff>
    </xdr:to>
    <xdr:sp>
      <xdr:nvSpPr>
        <xdr:cNvPr id="10" name="Text Box 179"/>
        <xdr:cNvSpPr txBox="1">
          <a:spLocks noChangeArrowheads="1"/>
        </xdr:cNvSpPr>
      </xdr:nvSpPr>
      <xdr:spPr>
        <a:xfrm>
          <a:off x="0" y="23079075"/>
          <a:ext cx="1476375" cy="9048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82296" bIns="50292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34</xdr:col>
      <xdr:colOff>9525</xdr:colOff>
      <xdr:row>92</xdr:row>
      <xdr:rowOff>0</xdr:rowOff>
    </xdr:from>
    <xdr:to>
      <xdr:col>35</xdr:col>
      <xdr:colOff>390525</xdr:colOff>
      <xdr:row>93</xdr:row>
      <xdr:rowOff>419100</xdr:rowOff>
    </xdr:to>
    <xdr:sp>
      <xdr:nvSpPr>
        <xdr:cNvPr id="11" name="AutoShape 180"/>
        <xdr:cNvSpPr>
          <a:spLocks/>
        </xdr:cNvSpPr>
      </xdr:nvSpPr>
      <xdr:spPr>
        <a:xfrm>
          <a:off x="14906625" y="41805225"/>
          <a:ext cx="819150" cy="762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34</xdr:col>
      <xdr:colOff>66675</xdr:colOff>
      <xdr:row>57</xdr:row>
      <xdr:rowOff>190500</xdr:rowOff>
    </xdr:from>
    <xdr:to>
      <xdr:col>34</xdr:col>
      <xdr:colOff>390525</xdr:colOff>
      <xdr:row>59</xdr:row>
      <xdr:rowOff>95250</xdr:rowOff>
    </xdr:to>
    <xdr:sp>
      <xdr:nvSpPr>
        <xdr:cNvPr id="12" name="Oval 181"/>
        <xdr:cNvSpPr>
          <a:spLocks/>
        </xdr:cNvSpPr>
      </xdr:nvSpPr>
      <xdr:spPr>
        <a:xfrm>
          <a:off x="14963775" y="25793700"/>
          <a:ext cx="323850" cy="419100"/>
        </a:xfrm>
        <a:prstGeom prst="ellipse">
          <a:avLst/>
        </a:prstGeom>
        <a:solidFill>
          <a:srgbClr val="FFFFFF"/>
        </a:solidFill>
        <a:ln w="3175" cmpd="sng">
          <a:solidFill>
            <a:srgbClr val="00CCFF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25</xdr:col>
      <xdr:colOff>142875</xdr:colOff>
      <xdr:row>154</xdr:row>
      <xdr:rowOff>0</xdr:rowOff>
    </xdr:from>
    <xdr:to>
      <xdr:col>27</xdr:col>
      <xdr:colOff>371475</xdr:colOff>
      <xdr:row>154</xdr:row>
      <xdr:rowOff>0</xdr:rowOff>
    </xdr:to>
    <xdr:sp>
      <xdr:nvSpPr>
        <xdr:cNvPr id="13" name="Rectangle 182"/>
        <xdr:cNvSpPr>
          <a:spLocks/>
        </xdr:cNvSpPr>
      </xdr:nvSpPr>
      <xdr:spPr>
        <a:xfrm>
          <a:off x="11096625" y="69046725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</a:t>
          </a:r>
        </a:p>
      </xdr:txBody>
    </xdr:sp>
    <xdr:clientData/>
  </xdr:twoCellAnchor>
  <xdr:twoCellAnchor>
    <xdr:from>
      <xdr:col>0</xdr:col>
      <xdr:colOff>0</xdr:colOff>
      <xdr:row>144</xdr:row>
      <xdr:rowOff>76200</xdr:rowOff>
    </xdr:from>
    <xdr:to>
      <xdr:col>3</xdr:col>
      <xdr:colOff>161925</xdr:colOff>
      <xdr:row>146</xdr:row>
      <xdr:rowOff>219075</xdr:rowOff>
    </xdr:to>
    <xdr:sp>
      <xdr:nvSpPr>
        <xdr:cNvPr id="14" name="Text Box 183"/>
        <xdr:cNvSpPr txBox="1">
          <a:spLocks noChangeArrowheads="1"/>
        </xdr:cNvSpPr>
      </xdr:nvSpPr>
      <xdr:spPr>
        <a:xfrm>
          <a:off x="0" y="65712975"/>
          <a:ext cx="1476375" cy="9048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82296" bIns="50292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34</xdr:col>
      <xdr:colOff>0</xdr:colOff>
      <xdr:row>186</xdr:row>
      <xdr:rowOff>0</xdr:rowOff>
    </xdr:from>
    <xdr:to>
      <xdr:col>35</xdr:col>
      <xdr:colOff>381000</xdr:colOff>
      <xdr:row>187</xdr:row>
      <xdr:rowOff>419100</xdr:rowOff>
    </xdr:to>
    <xdr:sp>
      <xdr:nvSpPr>
        <xdr:cNvPr id="15" name="AutoShape 184"/>
        <xdr:cNvSpPr>
          <a:spLocks/>
        </xdr:cNvSpPr>
      </xdr:nvSpPr>
      <xdr:spPr>
        <a:xfrm>
          <a:off x="14897100" y="84439125"/>
          <a:ext cx="819150" cy="762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34</xdr:col>
      <xdr:colOff>66675</xdr:colOff>
      <xdr:row>151</xdr:row>
      <xdr:rowOff>190500</xdr:rowOff>
    </xdr:from>
    <xdr:to>
      <xdr:col>34</xdr:col>
      <xdr:colOff>390525</xdr:colOff>
      <xdr:row>153</xdr:row>
      <xdr:rowOff>95250</xdr:rowOff>
    </xdr:to>
    <xdr:sp>
      <xdr:nvSpPr>
        <xdr:cNvPr id="16" name="Oval 185"/>
        <xdr:cNvSpPr>
          <a:spLocks/>
        </xdr:cNvSpPr>
      </xdr:nvSpPr>
      <xdr:spPr>
        <a:xfrm>
          <a:off x="14963775" y="68427600"/>
          <a:ext cx="323850" cy="419100"/>
        </a:xfrm>
        <a:prstGeom prst="ellipse">
          <a:avLst/>
        </a:prstGeom>
        <a:solidFill>
          <a:srgbClr val="FFFFFF"/>
        </a:solidFill>
        <a:ln w="3175" cmpd="sng">
          <a:solidFill>
            <a:srgbClr val="00CCFF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25</xdr:col>
      <xdr:colOff>142875</xdr:colOff>
      <xdr:row>60</xdr:row>
      <xdr:rowOff>0</xdr:rowOff>
    </xdr:from>
    <xdr:to>
      <xdr:col>27</xdr:col>
      <xdr:colOff>371475</xdr:colOff>
      <xdr:row>60</xdr:row>
      <xdr:rowOff>0</xdr:rowOff>
    </xdr:to>
    <xdr:sp>
      <xdr:nvSpPr>
        <xdr:cNvPr id="17" name="Rectangle 189"/>
        <xdr:cNvSpPr>
          <a:spLocks/>
        </xdr:cNvSpPr>
      </xdr:nvSpPr>
      <xdr:spPr>
        <a:xfrm>
          <a:off x="11096625" y="26412825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</a:t>
          </a:r>
        </a:p>
      </xdr:txBody>
    </xdr:sp>
    <xdr:clientData/>
  </xdr:twoCellAnchor>
  <xdr:twoCellAnchor>
    <xdr:from>
      <xdr:col>72</xdr:col>
      <xdr:colOff>276225</xdr:colOff>
      <xdr:row>0</xdr:row>
      <xdr:rowOff>219075</xdr:rowOff>
    </xdr:from>
    <xdr:to>
      <xdr:col>89</xdr:col>
      <xdr:colOff>238125</xdr:colOff>
      <xdr:row>3</xdr:row>
      <xdr:rowOff>38100</xdr:rowOff>
    </xdr:to>
    <xdr:sp>
      <xdr:nvSpPr>
        <xdr:cNvPr id="18" name="四角形吹き出し 1"/>
        <xdr:cNvSpPr>
          <a:spLocks/>
        </xdr:cNvSpPr>
      </xdr:nvSpPr>
      <xdr:spPr>
        <a:xfrm>
          <a:off x="16811625" y="219075"/>
          <a:ext cx="6438900" cy="1504950"/>
        </a:xfrm>
        <a:prstGeom prst="wedgeRectCallout">
          <a:avLst>
            <a:gd name="adj1" fmla="val -71138"/>
            <a:gd name="adj2" fmla="val 1636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高体連学校番号です！</a:t>
          </a:r>
          <a:r>
            <a:rPr lang="en-US" cap="none" sz="36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「日本水泳連盟番号ではありません」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シート</a:t>
          </a:r>
          <a:r>
            <a:rPr lang="en-US" cap="none" sz="2400" b="0" i="0" u="none" baseline="0">
              <a:solidFill>
                <a:srgbClr val="000000"/>
              </a:solidFill>
            </a:rPr>
            <a:t>1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番右に高体連学校番号記載</a:t>
          </a:r>
        </a:p>
      </xdr:txBody>
    </xdr:sp>
    <xdr:clientData fPrintsWithSheet="0"/>
  </xdr:twoCellAnchor>
  <xdr:twoCellAnchor>
    <xdr:from>
      <xdr:col>71</xdr:col>
      <xdr:colOff>0</xdr:colOff>
      <xdr:row>21</xdr:row>
      <xdr:rowOff>95250</xdr:rowOff>
    </xdr:from>
    <xdr:to>
      <xdr:col>90</xdr:col>
      <xdr:colOff>0</xdr:colOff>
      <xdr:row>23</xdr:row>
      <xdr:rowOff>447675</xdr:rowOff>
    </xdr:to>
    <xdr:sp>
      <xdr:nvSpPr>
        <xdr:cNvPr id="19" name="四角形吹き出し 22"/>
        <xdr:cNvSpPr>
          <a:spLocks/>
        </xdr:cNvSpPr>
      </xdr:nvSpPr>
      <xdr:spPr>
        <a:xfrm>
          <a:off x="16154400" y="7953375"/>
          <a:ext cx="7239000" cy="1514475"/>
        </a:xfrm>
        <a:prstGeom prst="wedgeRectCallout">
          <a:avLst>
            <a:gd name="adj1" fmla="val -71537"/>
            <a:gd name="adj2" fmla="val -4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全て計算式が組み込まれています。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直接セルに打ち込むことはありません。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「データ入力・添付シート」に各学校のデータと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0" i="0" u="none" baseline="0">
              <a:solidFill>
                <a:srgbClr val="000000"/>
              </a:solidFill>
            </a:rPr>
            <a:t>Web-SWMSYS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からのデータを添付して完成させてください。</a:t>
          </a:r>
        </a:p>
      </xdr:txBody>
    </xdr:sp>
    <xdr:clientData fPrintsWithSheet="0"/>
  </xdr:twoCellAnchor>
  <xdr:twoCellAnchor>
    <xdr:from>
      <xdr:col>71</xdr:col>
      <xdr:colOff>152400</xdr:colOff>
      <xdr:row>9</xdr:row>
      <xdr:rowOff>323850</xdr:rowOff>
    </xdr:from>
    <xdr:to>
      <xdr:col>79</xdr:col>
      <xdr:colOff>19050</xdr:colOff>
      <xdr:row>14</xdr:row>
      <xdr:rowOff>276225</xdr:rowOff>
    </xdr:to>
    <xdr:sp>
      <xdr:nvSpPr>
        <xdr:cNvPr id="20" name="四角形吹き出し 23"/>
        <xdr:cNvSpPr>
          <a:spLocks/>
        </xdr:cNvSpPr>
      </xdr:nvSpPr>
      <xdr:spPr>
        <a:xfrm>
          <a:off x="16306800" y="4143375"/>
          <a:ext cx="2914650" cy="1524000"/>
        </a:xfrm>
        <a:prstGeom prst="wedgeRectCallout">
          <a:avLst>
            <a:gd name="adj1" fmla="val -81416"/>
            <a:gd name="adj2" fmla="val -15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注意！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押印忘れ多し！</a:t>
          </a:r>
        </a:p>
      </xdr:txBody>
    </xdr:sp>
    <xdr:clientData fPrintsWithSheet="0"/>
  </xdr:twoCellAnchor>
  <xdr:twoCellAnchor>
    <xdr:from>
      <xdr:col>71</xdr:col>
      <xdr:colOff>104775</xdr:colOff>
      <xdr:row>41</xdr:row>
      <xdr:rowOff>85725</xdr:rowOff>
    </xdr:from>
    <xdr:to>
      <xdr:col>90</xdr:col>
      <xdr:colOff>190500</xdr:colOff>
      <xdr:row>45</xdr:row>
      <xdr:rowOff>238125</xdr:rowOff>
    </xdr:to>
    <xdr:sp>
      <xdr:nvSpPr>
        <xdr:cNvPr id="21" name="四角形吹き出し 24"/>
        <xdr:cNvSpPr>
          <a:spLocks/>
        </xdr:cNvSpPr>
      </xdr:nvSpPr>
      <xdr:spPr>
        <a:xfrm>
          <a:off x="16259175" y="19202400"/>
          <a:ext cx="7324725" cy="1524000"/>
        </a:xfrm>
        <a:prstGeom prst="wedgeRectCallout">
          <a:avLst>
            <a:gd name="adj1" fmla="val -72097"/>
            <a:gd name="adj2" fmla="val -2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注意！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各数値は計算式で自動計算していますが、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最後に確認してください。</a:t>
          </a:r>
        </a:p>
      </xdr:txBody>
    </xdr:sp>
    <xdr:clientData fPrintsWithSheet="0"/>
  </xdr:twoCellAnchor>
  <xdr:twoCellAnchor>
    <xdr:from>
      <xdr:col>71</xdr:col>
      <xdr:colOff>28575</xdr:colOff>
      <xdr:row>24</xdr:row>
      <xdr:rowOff>514350</xdr:rowOff>
    </xdr:from>
    <xdr:to>
      <xdr:col>90</xdr:col>
      <xdr:colOff>114300</xdr:colOff>
      <xdr:row>28</xdr:row>
      <xdr:rowOff>523875</xdr:rowOff>
    </xdr:to>
    <xdr:sp>
      <xdr:nvSpPr>
        <xdr:cNvPr id="22" name="四角形吹き出し 25"/>
        <xdr:cNvSpPr>
          <a:spLocks/>
        </xdr:cNvSpPr>
      </xdr:nvSpPr>
      <xdr:spPr>
        <a:xfrm>
          <a:off x="16182975" y="10115550"/>
          <a:ext cx="7324725" cy="2333625"/>
        </a:xfrm>
        <a:prstGeom prst="wedgeRectCallout">
          <a:avLst>
            <a:gd name="adj1" fmla="val -126134"/>
            <a:gd name="adj2" fmla="val -6962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各種目、</a:t>
          </a:r>
          <a:r>
            <a:rPr lang="en-US" cap="none" sz="2400" b="0" i="0" u="none" baseline="0">
              <a:solidFill>
                <a:srgbClr val="000000"/>
              </a:solidFill>
            </a:rPr>
            <a:t>1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校から３名までのエントリーです。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400" b="0" i="0" u="none" baseline="0">
              <a:solidFill>
                <a:srgbClr val="000000"/>
              </a:solidFill>
            </a:rPr>
            <a:t>50m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自由形、</a:t>
          </a:r>
          <a:r>
            <a:rPr lang="en-US" cap="none" sz="2400" b="0" i="0" u="none" baseline="0">
              <a:solidFill>
                <a:srgbClr val="000000"/>
              </a:solidFill>
            </a:rPr>
            <a:t>100m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平泳ぎの参加が多いので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特に注意して下さい。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同一種目３名まで！！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</xdr:row>
      <xdr:rowOff>95250</xdr:rowOff>
    </xdr:from>
    <xdr:to>
      <xdr:col>15</xdr:col>
      <xdr:colOff>476250</xdr:colOff>
      <xdr:row>29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95325"/>
          <a:ext cx="1050607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Y123"/>
  <sheetViews>
    <sheetView tabSelected="1" zoomScale="85" zoomScaleNormal="85" zoomScalePageLayoutView="0" workbookViewId="0" topLeftCell="A1">
      <selection activeCell="D2" sqref="D2:J2"/>
    </sheetView>
  </sheetViews>
  <sheetFormatPr defaultColWidth="0" defaultRowHeight="13.5" zeroHeight="1"/>
  <cols>
    <col min="1" max="1" width="9.00390625" style="1" customWidth="1"/>
    <col min="2" max="23" width="9.00390625" style="0" customWidth="1"/>
    <col min="24" max="16384" width="9.00390625" style="0" hidden="1" customWidth="1"/>
  </cols>
  <sheetData>
    <row r="1" ht="14.25" thickBot="1"/>
    <row r="2" spans="1:19" ht="22.5" customHeight="1" thickBot="1">
      <c r="A2" s="183" t="s">
        <v>90</v>
      </c>
      <c r="B2" s="207" t="s">
        <v>71</v>
      </c>
      <c r="C2" s="208"/>
      <c r="D2" s="144"/>
      <c r="E2" s="145"/>
      <c r="F2" s="172"/>
      <c r="G2" s="172"/>
      <c r="H2" s="172"/>
      <c r="I2" s="172"/>
      <c r="J2" s="173"/>
      <c r="Q2" s="1" t="s">
        <v>21</v>
      </c>
      <c r="R2" s="1" t="s">
        <v>111</v>
      </c>
      <c r="S2" s="1"/>
    </row>
    <row r="3" spans="1:19" ht="22.5" customHeight="1">
      <c r="A3" s="184"/>
      <c r="B3" s="194" t="s">
        <v>72</v>
      </c>
      <c r="C3" s="195"/>
      <c r="D3" s="151"/>
      <c r="E3" s="151"/>
      <c r="F3" s="4" t="s">
        <v>107</v>
      </c>
      <c r="G3" s="5"/>
      <c r="H3" s="5"/>
      <c r="I3" s="5"/>
      <c r="J3" s="5"/>
      <c r="Q3" s="1" t="s">
        <v>22</v>
      </c>
      <c r="R3" s="1" t="s">
        <v>112</v>
      </c>
      <c r="S3" s="1"/>
    </row>
    <row r="4" spans="1:19" ht="22.5" customHeight="1" thickBot="1">
      <c r="A4" s="184"/>
      <c r="B4" s="194" t="s">
        <v>68</v>
      </c>
      <c r="C4" s="195"/>
      <c r="D4" s="151"/>
      <c r="E4" s="151"/>
      <c r="F4" s="6"/>
      <c r="G4" s="7"/>
      <c r="H4" s="7"/>
      <c r="I4" s="7"/>
      <c r="J4" s="7"/>
      <c r="Q4" s="1"/>
      <c r="R4" s="1" t="s">
        <v>113</v>
      </c>
      <c r="S4" s="1"/>
    </row>
    <row r="5" spans="1:10" ht="22.5" customHeight="1" thickBot="1">
      <c r="A5" s="184"/>
      <c r="B5" s="194" t="s">
        <v>44</v>
      </c>
      <c r="C5" s="195"/>
      <c r="D5" s="141"/>
      <c r="E5" s="174"/>
      <c r="F5" s="175"/>
      <c r="G5" s="176"/>
      <c r="H5" s="176"/>
      <c r="I5" s="176"/>
      <c r="J5" s="177"/>
    </row>
    <row r="6" spans="1:10" ht="22.5" customHeight="1">
      <c r="A6" s="184"/>
      <c r="B6" s="194" t="s">
        <v>73</v>
      </c>
      <c r="C6" s="195"/>
      <c r="D6" s="152"/>
      <c r="E6" s="152"/>
      <c r="F6" s="153"/>
      <c r="G6" s="4"/>
      <c r="H6" s="5"/>
      <c r="I6" s="5"/>
      <c r="J6" s="5"/>
    </row>
    <row r="7" spans="1:6" ht="22.5" customHeight="1">
      <c r="A7" s="184"/>
      <c r="B7" s="194" t="s">
        <v>74</v>
      </c>
      <c r="C7" s="195"/>
      <c r="D7" s="152"/>
      <c r="E7" s="152"/>
      <c r="F7" s="153"/>
    </row>
    <row r="8" spans="1:6" ht="22.5" customHeight="1" thickBot="1">
      <c r="A8" s="185"/>
      <c r="B8" s="186" t="s">
        <v>91</v>
      </c>
      <c r="C8" s="187"/>
      <c r="D8" s="139"/>
      <c r="E8" s="139"/>
      <c r="F8" s="140"/>
    </row>
    <row r="9" spans="1:5" ht="18" customHeight="1">
      <c r="A9" s="191" t="s">
        <v>69</v>
      </c>
      <c r="B9" s="192"/>
      <c r="C9" s="193"/>
      <c r="D9" s="16"/>
      <c r="E9" t="s">
        <v>136</v>
      </c>
    </row>
    <row r="10" spans="1:19" ht="18" customHeight="1" thickBot="1">
      <c r="A10" s="188" t="s">
        <v>70</v>
      </c>
      <c r="B10" s="189"/>
      <c r="C10" s="190"/>
      <c r="D10" s="15"/>
      <c r="E10" t="s">
        <v>115</v>
      </c>
      <c r="R10" s="13" t="s">
        <v>125</v>
      </c>
      <c r="S10" s="13"/>
    </row>
    <row r="11" spans="1:10" ht="18" customHeight="1">
      <c r="A11" s="164" t="s">
        <v>75</v>
      </c>
      <c r="B11" s="159" t="s">
        <v>77</v>
      </c>
      <c r="C11" s="160"/>
      <c r="D11" s="144"/>
      <c r="E11" s="145"/>
      <c r="F11" s="146"/>
      <c r="G11" s="3"/>
      <c r="H11" s="3"/>
      <c r="I11" s="3"/>
      <c r="J11" s="3"/>
    </row>
    <row r="12" spans="1:10" ht="18" customHeight="1" thickBot="1">
      <c r="A12" s="165"/>
      <c r="B12" s="157" t="s">
        <v>78</v>
      </c>
      <c r="C12" s="158"/>
      <c r="D12" s="141"/>
      <c r="E12" s="142"/>
      <c r="F12" s="143"/>
      <c r="G12" s="3"/>
      <c r="H12" s="3"/>
      <c r="I12" s="3"/>
      <c r="J12" s="3"/>
    </row>
    <row r="13" spans="1:10" ht="18" customHeight="1" thickBot="1">
      <c r="A13" s="165"/>
      <c r="B13" s="157" t="s">
        <v>79</v>
      </c>
      <c r="C13" s="158"/>
      <c r="D13" s="14"/>
      <c r="E13" s="209" t="s">
        <v>110</v>
      </c>
      <c r="F13" s="168"/>
      <c r="G13" s="3"/>
      <c r="H13" s="3"/>
      <c r="I13" s="3"/>
      <c r="J13" s="3"/>
    </row>
    <row r="14" spans="1:10" ht="18" customHeight="1" thickBot="1">
      <c r="A14" s="165"/>
      <c r="B14" s="157" t="s">
        <v>80</v>
      </c>
      <c r="C14" s="158"/>
      <c r="D14" s="141"/>
      <c r="E14" s="150"/>
      <c r="F14" s="6" t="s">
        <v>109</v>
      </c>
      <c r="G14" s="3"/>
      <c r="H14" s="3"/>
      <c r="I14" s="3"/>
      <c r="J14" s="3"/>
    </row>
    <row r="15" spans="1:10" ht="18" customHeight="1" thickBot="1">
      <c r="A15" s="166"/>
      <c r="B15" s="205" t="s">
        <v>81</v>
      </c>
      <c r="C15" s="206"/>
      <c r="D15" s="147"/>
      <c r="E15" s="148"/>
      <c r="F15" s="149"/>
      <c r="G15" s="3"/>
      <c r="H15" s="3"/>
      <c r="I15" s="3"/>
      <c r="J15" s="3"/>
    </row>
    <row r="16" spans="1:10" ht="18" customHeight="1">
      <c r="A16" s="196" t="s">
        <v>76</v>
      </c>
      <c r="B16" s="203" t="s">
        <v>77</v>
      </c>
      <c r="C16" s="204"/>
      <c r="D16" s="144"/>
      <c r="E16" s="145"/>
      <c r="F16" s="146"/>
      <c r="G16" s="3"/>
      <c r="H16" s="3"/>
      <c r="I16" s="3"/>
      <c r="J16" s="3"/>
    </row>
    <row r="17" spans="1:10" ht="18" customHeight="1" thickBot="1">
      <c r="A17" s="197"/>
      <c r="B17" s="201" t="s">
        <v>20</v>
      </c>
      <c r="C17" s="202"/>
      <c r="D17" s="141"/>
      <c r="E17" s="142"/>
      <c r="F17" s="143"/>
      <c r="G17" s="3"/>
      <c r="H17" s="3"/>
      <c r="I17" s="3"/>
      <c r="J17" s="3"/>
    </row>
    <row r="18" spans="1:10" ht="18" customHeight="1" thickBot="1">
      <c r="A18" s="198"/>
      <c r="B18" s="199" t="s">
        <v>79</v>
      </c>
      <c r="C18" s="200"/>
      <c r="D18" s="14"/>
      <c r="E18" s="167" t="s">
        <v>108</v>
      </c>
      <c r="F18" s="168"/>
      <c r="G18" s="3"/>
      <c r="H18" s="3"/>
      <c r="I18" s="3"/>
      <c r="J18" s="3"/>
    </row>
    <row r="19" spans="1:10" ht="9" customHeight="1" thickBot="1">
      <c r="A19" s="108"/>
      <c r="B19" s="109"/>
      <c r="C19" s="109"/>
      <c r="D19" s="113"/>
      <c r="E19" s="3"/>
      <c r="F19" s="3"/>
      <c r="G19" s="3"/>
      <c r="H19" s="3"/>
      <c r="I19" s="3"/>
      <c r="J19" s="3"/>
    </row>
    <row r="20" spans="1:10" ht="18" customHeight="1" thickBot="1">
      <c r="A20" s="161" t="s">
        <v>121</v>
      </c>
      <c r="B20" s="162"/>
      <c r="C20" s="163"/>
      <c r="D20" s="110" t="s">
        <v>133</v>
      </c>
      <c r="E20" s="114">
        <v>3</v>
      </c>
      <c r="F20" s="111" t="s">
        <v>122</v>
      </c>
      <c r="G20" s="115"/>
      <c r="H20" s="111" t="s">
        <v>123</v>
      </c>
      <c r="I20" s="115"/>
      <c r="J20" s="112" t="s">
        <v>124</v>
      </c>
    </row>
    <row r="21" spans="4:5" ht="14.25" thickBot="1">
      <c r="D21" s="7"/>
      <c r="E21" s="3"/>
    </row>
    <row r="22" spans="1:4" ht="25.5" customHeight="1" thickBot="1">
      <c r="A22" s="178" t="s">
        <v>96</v>
      </c>
      <c r="B22" s="179"/>
      <c r="C22" s="179"/>
      <c r="D22" s="180"/>
    </row>
    <row r="23" spans="1:4" ht="6" customHeight="1" thickBot="1">
      <c r="A23" s="2"/>
      <c r="B23" s="2"/>
      <c r="C23" s="2"/>
      <c r="D23" s="2"/>
    </row>
    <row r="24" spans="1:2" ht="27" customHeight="1" thickBot="1">
      <c r="A24" s="181" t="s">
        <v>97</v>
      </c>
      <c r="B24" s="182"/>
    </row>
    <row r="25" ht="13.5" customHeight="1">
      <c r="A25" s="8" t="s">
        <v>119</v>
      </c>
    </row>
    <row r="26" spans="1:7" ht="13.5">
      <c r="A26" s="1" t="s">
        <v>101</v>
      </c>
      <c r="B26" s="1" t="s">
        <v>102</v>
      </c>
      <c r="C26" s="1" t="s">
        <v>103</v>
      </c>
      <c r="D26" s="1" t="s">
        <v>88</v>
      </c>
      <c r="E26" s="1" t="s">
        <v>104</v>
      </c>
      <c r="F26" s="1" t="s">
        <v>105</v>
      </c>
      <c r="G26" s="1" t="s">
        <v>106</v>
      </c>
    </row>
    <row r="27" s="117" customFormat="1" ht="14.25">
      <c r="A27" s="137"/>
    </row>
    <row r="28" s="117" customFormat="1" ht="14.25">
      <c r="A28" s="137"/>
    </row>
    <row r="29" spans="1:7" s="117" customFormat="1" ht="14.25" thickBot="1">
      <c r="A29" s="136"/>
      <c r="B29" s="136"/>
      <c r="C29" s="136"/>
      <c r="D29" s="136"/>
      <c r="E29" s="136"/>
      <c r="F29" s="136"/>
      <c r="G29" s="136"/>
    </row>
    <row r="30" spans="1:2" ht="27" customHeight="1" thickBot="1">
      <c r="A30" s="155" t="s">
        <v>98</v>
      </c>
      <c r="B30" s="156"/>
    </row>
    <row r="31" ht="13.5" customHeight="1">
      <c r="A31" s="8" t="s">
        <v>120</v>
      </c>
    </row>
    <row r="32" spans="1:7" ht="13.5">
      <c r="A32" s="1" t="s">
        <v>101</v>
      </c>
      <c r="B32" s="1" t="s">
        <v>102</v>
      </c>
      <c r="C32" s="1" t="s">
        <v>103</v>
      </c>
      <c r="D32" s="1" t="s">
        <v>88</v>
      </c>
      <c r="E32" s="1" t="s">
        <v>104</v>
      </c>
      <c r="F32" s="1" t="s">
        <v>105</v>
      </c>
      <c r="G32" s="1" t="s">
        <v>106</v>
      </c>
    </row>
    <row r="33" spans="1:7" s="117" customFormat="1" ht="13.5">
      <c r="A33" s="118"/>
      <c r="G33" s="132"/>
    </row>
    <row r="34" spans="1:7" s="117" customFormat="1" ht="13.5">
      <c r="A34" s="118"/>
      <c r="G34" s="132"/>
    </row>
    <row r="35" spans="1:7" s="117" customFormat="1" ht="14.25" thickBot="1">
      <c r="A35" s="131"/>
      <c r="G35" s="130"/>
    </row>
    <row r="36" spans="1:2" ht="27" customHeight="1" thickBot="1">
      <c r="A36" s="181" t="s">
        <v>99</v>
      </c>
      <c r="B36" s="182"/>
    </row>
    <row r="37" ht="13.5" customHeight="1">
      <c r="A37" s="8" t="s">
        <v>114</v>
      </c>
    </row>
    <row r="38" spans="1:23" ht="13.5">
      <c r="A38" s="11"/>
      <c r="B38" s="10"/>
      <c r="C38" s="10"/>
      <c r="D38" s="10"/>
      <c r="E38" s="10"/>
      <c r="F38" s="10"/>
      <c r="G38" s="122"/>
      <c r="H38" s="12"/>
      <c r="I38" s="154" t="s">
        <v>56</v>
      </c>
      <c r="J38" s="154"/>
      <c r="K38" s="154"/>
      <c r="L38" s="154"/>
      <c r="M38" s="169" t="s">
        <v>127</v>
      </c>
      <c r="N38" s="170"/>
      <c r="O38" s="171"/>
      <c r="P38" s="169" t="s">
        <v>128</v>
      </c>
      <c r="Q38" s="170"/>
      <c r="R38" s="171"/>
      <c r="S38" s="169" t="s">
        <v>129</v>
      </c>
      <c r="T38" s="170"/>
      <c r="U38" s="171"/>
      <c r="V38" s="154" t="s">
        <v>57</v>
      </c>
      <c r="W38" s="154"/>
    </row>
    <row r="39" spans="1:23" ht="13.5">
      <c r="A39" s="9" t="s">
        <v>58</v>
      </c>
      <c r="B39" s="9" t="s">
        <v>59</v>
      </c>
      <c r="C39" s="9" t="s">
        <v>60</v>
      </c>
      <c r="D39" s="9" t="s">
        <v>61</v>
      </c>
      <c r="E39" s="9" t="s">
        <v>62</v>
      </c>
      <c r="F39" s="9" t="s">
        <v>63</v>
      </c>
      <c r="G39" s="123"/>
      <c r="H39" s="123" t="s">
        <v>131</v>
      </c>
      <c r="I39" s="9" t="s">
        <v>64</v>
      </c>
      <c r="J39" s="9" t="s">
        <v>65</v>
      </c>
      <c r="K39" s="9" t="s">
        <v>66</v>
      </c>
      <c r="L39" s="9" t="s">
        <v>67</v>
      </c>
      <c r="M39" s="9" t="s">
        <v>132</v>
      </c>
      <c r="N39" s="9" t="s">
        <v>65</v>
      </c>
      <c r="O39" s="9" t="s">
        <v>66</v>
      </c>
      <c r="P39" s="9" t="s">
        <v>132</v>
      </c>
      <c r="Q39" s="9" t="s">
        <v>65</v>
      </c>
      <c r="R39" s="9" t="s">
        <v>66</v>
      </c>
      <c r="S39" s="9" t="s">
        <v>132</v>
      </c>
      <c r="T39" s="9" t="s">
        <v>65</v>
      </c>
      <c r="U39" s="9" t="s">
        <v>66</v>
      </c>
      <c r="V39" s="9" t="s">
        <v>130</v>
      </c>
      <c r="W39" s="9" t="s">
        <v>67</v>
      </c>
    </row>
    <row r="40" spans="1:25" s="117" customFormat="1" ht="14.25">
      <c r="A40" s="116"/>
      <c r="X40" s="134"/>
      <c r="Y40" s="134"/>
    </row>
    <row r="41" spans="1:25" s="117" customFormat="1" ht="14.25">
      <c r="A41" s="116"/>
      <c r="X41" s="134"/>
      <c r="Y41" s="134"/>
    </row>
    <row r="42" spans="1:25" s="117" customFormat="1" ht="13.5">
      <c r="A42" s="116"/>
      <c r="X42" s="135"/>
      <c r="Y42" s="135"/>
    </row>
    <row r="43" s="117" customFormat="1" ht="13.5">
      <c r="A43" s="116"/>
    </row>
    <row r="44" s="117" customFormat="1" ht="13.5">
      <c r="A44" s="116"/>
    </row>
    <row r="45" s="117" customFormat="1" ht="13.5">
      <c r="A45" s="116"/>
    </row>
    <row r="46" s="117" customFormat="1" ht="13.5">
      <c r="A46" s="116"/>
    </row>
    <row r="47" s="117" customFormat="1" ht="13.5">
      <c r="A47" s="116"/>
    </row>
    <row r="48" s="117" customFormat="1" ht="13.5">
      <c r="A48" s="116"/>
    </row>
    <row r="49" s="117" customFormat="1" ht="13.5">
      <c r="A49" s="116"/>
    </row>
    <row r="50" s="117" customFormat="1" ht="13.5">
      <c r="A50" s="116"/>
    </row>
    <row r="51" s="117" customFormat="1" ht="13.5">
      <c r="A51" s="116"/>
    </row>
    <row r="52" s="117" customFormat="1" ht="13.5">
      <c r="A52" s="116"/>
    </row>
    <row r="53" s="117" customFormat="1" ht="13.5">
      <c r="A53" s="116"/>
    </row>
    <row r="54" s="117" customFormat="1" ht="13.5">
      <c r="A54" s="116"/>
    </row>
    <row r="55" s="117" customFormat="1" ht="13.5">
      <c r="A55" s="116"/>
    </row>
    <row r="56" s="117" customFormat="1" ht="13.5">
      <c r="A56" s="116"/>
    </row>
    <row r="57" s="117" customFormat="1" ht="13.5">
      <c r="A57" s="116"/>
    </row>
    <row r="58" s="117" customFormat="1" ht="13.5">
      <c r="A58" s="116"/>
    </row>
    <row r="59" s="117" customFormat="1" ht="13.5">
      <c r="A59" s="116"/>
    </row>
    <row r="60" s="117" customFormat="1" ht="13.5">
      <c r="A60" s="116"/>
    </row>
    <row r="61" s="117" customFormat="1" ht="13.5">
      <c r="A61" s="116"/>
    </row>
    <row r="62" s="117" customFormat="1" ht="13.5">
      <c r="A62" s="116"/>
    </row>
    <row r="63" s="117" customFormat="1" ht="13.5">
      <c r="A63" s="116"/>
    </row>
    <row r="64" s="117" customFormat="1" ht="13.5">
      <c r="A64" s="116"/>
    </row>
    <row r="65" s="117" customFormat="1" ht="13.5">
      <c r="A65" s="116"/>
    </row>
    <row r="66" s="117" customFormat="1" ht="13.5">
      <c r="A66" s="116"/>
    </row>
    <row r="67" s="117" customFormat="1" ht="13.5">
      <c r="A67" s="116"/>
    </row>
    <row r="68" s="117" customFormat="1" ht="13.5">
      <c r="A68" s="116"/>
    </row>
    <row r="69" s="117" customFormat="1" ht="13.5">
      <c r="A69" s="116"/>
    </row>
    <row r="70" s="117" customFormat="1" ht="13.5">
      <c r="A70" s="116"/>
    </row>
    <row r="71" s="117" customFormat="1" ht="13.5">
      <c r="A71" s="116"/>
    </row>
    <row r="72" s="117" customFormat="1" ht="13.5">
      <c r="A72" s="116"/>
    </row>
    <row r="73" s="117" customFormat="1" ht="13.5">
      <c r="A73" s="116"/>
    </row>
    <row r="74" s="117" customFormat="1" ht="13.5">
      <c r="A74" s="116"/>
    </row>
    <row r="75" s="117" customFormat="1" ht="13.5">
      <c r="A75" s="116"/>
    </row>
    <row r="76" s="117" customFormat="1" ht="13.5">
      <c r="A76" s="116"/>
    </row>
    <row r="77" s="117" customFormat="1" ht="13.5">
      <c r="A77" s="116"/>
    </row>
    <row r="78" s="117" customFormat="1" ht="13.5">
      <c r="A78" s="116"/>
    </row>
    <row r="79" s="117" customFormat="1" ht="14.25" thickBot="1">
      <c r="A79" s="116"/>
    </row>
    <row r="80" spans="1:2" ht="27" customHeight="1" thickBot="1">
      <c r="A80" s="155" t="s">
        <v>100</v>
      </c>
      <c r="B80" s="156"/>
    </row>
    <row r="81" ht="13.5" customHeight="1">
      <c r="A81" s="8" t="s">
        <v>126</v>
      </c>
    </row>
    <row r="82" spans="1:23" ht="13.5">
      <c r="A82" s="11"/>
      <c r="B82" s="10"/>
      <c r="C82" s="10"/>
      <c r="D82" s="10"/>
      <c r="E82" s="10"/>
      <c r="F82" s="10"/>
      <c r="G82" s="122"/>
      <c r="H82" s="12"/>
      <c r="I82" s="154" t="s">
        <v>56</v>
      </c>
      <c r="J82" s="154"/>
      <c r="K82" s="154"/>
      <c r="L82" s="154"/>
      <c r="M82" s="169" t="s">
        <v>127</v>
      </c>
      <c r="N82" s="170"/>
      <c r="O82" s="171"/>
      <c r="P82" s="169" t="s">
        <v>128</v>
      </c>
      <c r="Q82" s="170"/>
      <c r="R82" s="171"/>
      <c r="S82" s="169" t="s">
        <v>129</v>
      </c>
      <c r="T82" s="170"/>
      <c r="U82" s="171"/>
      <c r="V82" s="154" t="s">
        <v>57</v>
      </c>
      <c r="W82" s="154"/>
    </row>
    <row r="83" spans="1:23" ht="13.5">
      <c r="A83" s="9" t="s">
        <v>58</v>
      </c>
      <c r="B83" s="9" t="s">
        <v>59</v>
      </c>
      <c r="C83" s="9" t="s">
        <v>60</v>
      </c>
      <c r="D83" s="9" t="s">
        <v>61</v>
      </c>
      <c r="E83" s="9" t="s">
        <v>62</v>
      </c>
      <c r="F83" s="9" t="s">
        <v>63</v>
      </c>
      <c r="G83" s="123"/>
      <c r="H83" s="123" t="s">
        <v>131</v>
      </c>
      <c r="I83" s="9" t="s">
        <v>64</v>
      </c>
      <c r="J83" s="9" t="s">
        <v>65</v>
      </c>
      <c r="K83" s="9" t="s">
        <v>66</v>
      </c>
      <c r="L83" s="9" t="s">
        <v>67</v>
      </c>
      <c r="M83" s="9" t="s">
        <v>132</v>
      </c>
      <c r="N83" s="9" t="s">
        <v>65</v>
      </c>
      <c r="O83" s="9" t="s">
        <v>66</v>
      </c>
      <c r="P83" s="9" t="s">
        <v>132</v>
      </c>
      <c r="Q83" s="9" t="s">
        <v>65</v>
      </c>
      <c r="R83" s="9" t="s">
        <v>66</v>
      </c>
      <c r="S83" s="9" t="s">
        <v>132</v>
      </c>
      <c r="T83" s="9" t="s">
        <v>65</v>
      </c>
      <c r="U83" s="9" t="s">
        <v>66</v>
      </c>
      <c r="V83" s="9" t="s">
        <v>130</v>
      </c>
      <c r="W83" s="9" t="s">
        <v>67</v>
      </c>
    </row>
    <row r="84" s="117" customFormat="1" ht="13.5">
      <c r="A84" s="118"/>
    </row>
    <row r="85" s="117" customFormat="1" ht="13.5">
      <c r="A85" s="118"/>
    </row>
    <row r="86" s="117" customFormat="1" ht="13.5">
      <c r="A86" s="118"/>
    </row>
    <row r="87" s="117" customFormat="1" ht="13.5">
      <c r="A87" s="118"/>
    </row>
    <row r="88" s="117" customFormat="1" ht="13.5">
      <c r="A88" s="118"/>
    </row>
    <row r="89" s="117" customFormat="1" ht="13.5">
      <c r="A89" s="118"/>
    </row>
    <row r="90" s="117" customFormat="1" ht="13.5">
      <c r="A90" s="118"/>
    </row>
    <row r="91" s="117" customFormat="1" ht="13.5">
      <c r="A91" s="118"/>
    </row>
    <row r="92" s="117" customFormat="1" ht="13.5">
      <c r="A92" s="118"/>
    </row>
    <row r="93" s="117" customFormat="1" ht="13.5">
      <c r="A93" s="118"/>
    </row>
    <row r="94" s="117" customFormat="1" ht="13.5">
      <c r="A94" s="118"/>
    </row>
    <row r="95" s="117" customFormat="1" ht="13.5">
      <c r="A95" s="118"/>
    </row>
    <row r="96" s="117" customFormat="1" ht="13.5">
      <c r="A96" s="118"/>
    </row>
    <row r="97" s="117" customFormat="1" ht="13.5">
      <c r="A97" s="118"/>
    </row>
    <row r="98" s="117" customFormat="1" ht="13.5">
      <c r="A98" s="118"/>
    </row>
    <row r="99" s="117" customFormat="1" ht="13.5">
      <c r="A99" s="118"/>
    </row>
    <row r="100" s="117" customFormat="1" ht="13.5">
      <c r="A100" s="118"/>
    </row>
    <row r="101" s="117" customFormat="1" ht="13.5">
      <c r="A101" s="118"/>
    </row>
    <row r="102" s="117" customFormat="1" ht="13.5">
      <c r="A102" s="118"/>
    </row>
    <row r="103" s="117" customFormat="1" ht="13.5">
      <c r="A103" s="118"/>
    </row>
    <row r="104" s="117" customFormat="1" ht="13.5">
      <c r="A104" s="118"/>
    </row>
    <row r="105" s="117" customFormat="1" ht="13.5">
      <c r="A105" s="118"/>
    </row>
    <row r="106" s="117" customFormat="1" ht="13.5">
      <c r="A106" s="118"/>
    </row>
    <row r="107" s="117" customFormat="1" ht="13.5">
      <c r="A107" s="118"/>
    </row>
    <row r="108" s="117" customFormat="1" ht="13.5">
      <c r="A108" s="118"/>
    </row>
    <row r="109" s="117" customFormat="1" ht="13.5">
      <c r="A109" s="118"/>
    </row>
    <row r="110" s="117" customFormat="1" ht="13.5">
      <c r="A110" s="118"/>
    </row>
    <row r="111" s="117" customFormat="1" ht="13.5">
      <c r="A111" s="118"/>
    </row>
    <row r="112" s="117" customFormat="1" ht="13.5">
      <c r="A112" s="118"/>
    </row>
    <row r="113" s="117" customFormat="1" ht="13.5">
      <c r="A113" s="118"/>
    </row>
    <row r="114" s="117" customFormat="1" ht="13.5">
      <c r="A114" s="118"/>
    </row>
    <row r="115" s="117" customFormat="1" ht="13.5">
      <c r="A115" s="118"/>
    </row>
    <row r="116" s="117" customFormat="1" ht="13.5">
      <c r="A116" s="118"/>
    </row>
    <row r="117" s="117" customFormat="1" ht="13.5">
      <c r="A117" s="118"/>
    </row>
    <row r="118" s="117" customFormat="1" ht="13.5">
      <c r="A118" s="118"/>
    </row>
    <row r="119" s="117" customFormat="1" ht="13.5">
      <c r="A119" s="118"/>
    </row>
    <row r="120" s="117" customFormat="1" ht="13.5">
      <c r="A120" s="118"/>
    </row>
    <row r="121" s="117" customFormat="1" ht="13.5">
      <c r="A121" s="118"/>
    </row>
    <row r="122" s="117" customFormat="1" ht="13.5">
      <c r="A122" s="118"/>
    </row>
    <row r="123" s="117" customFormat="1" ht="13.5">
      <c r="A123" s="118"/>
    </row>
    <row r="124" ht="13.5"/>
  </sheetData>
  <sheetProtection selectLockedCells="1"/>
  <mergeCells count="51">
    <mergeCell ref="B5:C5"/>
    <mergeCell ref="B4:C4"/>
    <mergeCell ref="B3:C3"/>
    <mergeCell ref="B2:C2"/>
    <mergeCell ref="B13:C13"/>
    <mergeCell ref="M38:O38"/>
    <mergeCell ref="A30:B30"/>
    <mergeCell ref="A36:B36"/>
    <mergeCell ref="I38:L38"/>
    <mergeCell ref="E13:F13"/>
    <mergeCell ref="A16:A18"/>
    <mergeCell ref="B18:C18"/>
    <mergeCell ref="B17:C17"/>
    <mergeCell ref="B16:C16"/>
    <mergeCell ref="B15:C15"/>
    <mergeCell ref="B14:C14"/>
    <mergeCell ref="D2:J2"/>
    <mergeCell ref="D5:J5"/>
    <mergeCell ref="A22:D22"/>
    <mergeCell ref="A24:B24"/>
    <mergeCell ref="A2:A8"/>
    <mergeCell ref="B8:C8"/>
    <mergeCell ref="A10:C10"/>
    <mergeCell ref="A9:C9"/>
    <mergeCell ref="B7:C7"/>
    <mergeCell ref="B6:C6"/>
    <mergeCell ref="V38:W38"/>
    <mergeCell ref="E18:F18"/>
    <mergeCell ref="V82:W82"/>
    <mergeCell ref="P38:R38"/>
    <mergeCell ref="S38:U38"/>
    <mergeCell ref="M82:O82"/>
    <mergeCell ref="P82:R82"/>
    <mergeCell ref="S82:U82"/>
    <mergeCell ref="D3:E3"/>
    <mergeCell ref="D4:E4"/>
    <mergeCell ref="D6:F6"/>
    <mergeCell ref="D7:F7"/>
    <mergeCell ref="I82:L82"/>
    <mergeCell ref="A80:B80"/>
    <mergeCell ref="B12:C12"/>
    <mergeCell ref="B11:C11"/>
    <mergeCell ref="A20:C20"/>
    <mergeCell ref="A11:A15"/>
    <mergeCell ref="D8:F8"/>
    <mergeCell ref="D17:F17"/>
    <mergeCell ref="D16:F16"/>
    <mergeCell ref="D15:F15"/>
    <mergeCell ref="D14:E14"/>
    <mergeCell ref="D12:F12"/>
    <mergeCell ref="D11:F11"/>
  </mergeCells>
  <dataValidations count="7">
    <dataValidation allowBlank="1" showInputMessage="1" showErrorMessage="1" imeMode="fullKatakana" sqref="D4:E4 D12:F12 D17:F17"/>
    <dataValidation allowBlank="1" showInputMessage="1" showErrorMessage="1" imeMode="halfAlpha" sqref="D6:F7 D15:F15"/>
    <dataValidation allowBlank="1" showInputMessage="1" showErrorMessage="1" imeMode="fullAlpha" sqref="E20 I20 G20 D9:D10"/>
    <dataValidation type="list" allowBlank="1" showInputMessage="1" showErrorMessage="1" sqref="D19">
      <formula1>$Q$2:$Q$3</formula1>
    </dataValidation>
    <dataValidation type="list" allowBlank="1" showInputMessage="1" showErrorMessage="1" imeMode="hiragana" sqref="D14:E14">
      <formula1>$R$2:$R$4</formula1>
    </dataValidation>
    <dataValidation allowBlank="1" showInputMessage="1" showErrorMessage="1" imeMode="hiragana" sqref="D8:F8 D5:J5 D11:F11 D3:E3 D2:J2 D16:F16"/>
    <dataValidation type="list" allowBlank="1" showInputMessage="1" showErrorMessage="1" imeMode="hiragana" sqref="D13 D18">
      <formula1>$Q$2:$Q$3</formula1>
    </dataValidation>
  </dataValidations>
  <printOptions/>
  <pageMargins left="0.4" right="0.34" top="0.5" bottom="0.52" header="0.512" footer="0.512"/>
  <pageSetup fitToHeight="1" fitToWidth="1" horizontalDpi="600" verticalDpi="600" orientation="portrait" paperSize="12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J188"/>
  <sheetViews>
    <sheetView showGridLines="0" showZeros="0" view="pageBreakPreview" zoomScale="40" zoomScaleNormal="40" zoomScaleSheetLayoutView="40" zoomScalePageLayoutView="55" workbookViewId="0" topLeftCell="A1">
      <selection activeCell="CA50" sqref="CA50"/>
    </sheetView>
  </sheetViews>
  <sheetFormatPr defaultColWidth="5.00390625" defaultRowHeight="27" customHeight="1"/>
  <cols>
    <col min="1" max="36" width="5.75390625" style="0" customWidth="1"/>
    <col min="37" max="41" width="5.375" style="0" hidden="1" customWidth="1"/>
    <col min="42" max="44" width="5.00390625" style="0" hidden="1" customWidth="1"/>
    <col min="45" max="46" width="6.75390625" style="0" hidden="1" customWidth="1"/>
    <col min="47" max="65" width="5.00390625" style="0" hidden="1" customWidth="1"/>
    <col min="66" max="66" width="6.75390625" style="0" hidden="1" customWidth="1"/>
    <col min="67" max="69" width="3.125" style="0" hidden="1" customWidth="1"/>
    <col min="70" max="70" width="5.00390625" style="0" hidden="1" customWidth="1"/>
  </cols>
  <sheetData>
    <row r="1" spans="1:52" s="18" customFormat="1" ht="51.75" customHeight="1" thickBot="1">
      <c r="A1" s="17" t="s">
        <v>6</v>
      </c>
      <c r="V1" s="19"/>
      <c r="W1" s="19"/>
      <c r="X1" s="19"/>
      <c r="Y1" s="19"/>
      <c r="AF1" s="358" t="s">
        <v>53</v>
      </c>
      <c r="AG1" s="358"/>
      <c r="AH1" s="358"/>
      <c r="AI1" s="358"/>
      <c r="AJ1" s="358"/>
      <c r="AP1" s="278" t="s">
        <v>29</v>
      </c>
      <c r="AQ1" s="278" t="s">
        <v>30</v>
      </c>
      <c r="AR1" s="278" t="s">
        <v>31</v>
      </c>
      <c r="AS1" s="278" t="s">
        <v>32</v>
      </c>
      <c r="AU1" s="278" t="s">
        <v>36</v>
      </c>
      <c r="AV1" s="278" t="s">
        <v>37</v>
      </c>
      <c r="AW1" s="278" t="s">
        <v>38</v>
      </c>
      <c r="AX1" s="278" t="s">
        <v>39</v>
      </c>
      <c r="AY1" s="278" t="s">
        <v>41</v>
      </c>
      <c r="AZ1" s="278" t="s">
        <v>40</v>
      </c>
    </row>
    <row r="2" spans="8:52" s="18" customFormat="1" ht="40.5" customHeight="1">
      <c r="H2" s="359" t="s">
        <v>137</v>
      </c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1"/>
      <c r="AA2" s="125"/>
      <c r="AB2" s="21"/>
      <c r="AC2" s="21"/>
      <c r="AD2" s="21"/>
      <c r="AF2" s="382">
        <f>'データ入力・貼付シート'!$D$9</f>
        <v>0</v>
      </c>
      <c r="AG2" s="383"/>
      <c r="AH2" s="384"/>
      <c r="AI2" s="384"/>
      <c r="AJ2" s="385"/>
      <c r="AP2" s="278"/>
      <c r="AQ2" s="278"/>
      <c r="AR2" s="278"/>
      <c r="AS2" s="278"/>
      <c r="AU2" s="278"/>
      <c r="AV2" s="278"/>
      <c r="AW2" s="278"/>
      <c r="AX2" s="278"/>
      <c r="AY2" s="278"/>
      <c r="AZ2" s="278"/>
    </row>
    <row r="3" spans="8:52" s="18" customFormat="1" ht="40.5" customHeight="1" thickBot="1">
      <c r="H3" s="362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4"/>
      <c r="AA3" s="125"/>
      <c r="AB3" s="21"/>
      <c r="AC3" s="21"/>
      <c r="AD3" s="21"/>
      <c r="AF3" s="386"/>
      <c r="AG3" s="387"/>
      <c r="AH3" s="387"/>
      <c r="AI3" s="387"/>
      <c r="AJ3" s="388"/>
      <c r="AP3" s="278"/>
      <c r="AQ3" s="278"/>
      <c r="AR3" s="278"/>
      <c r="AS3" s="278"/>
      <c r="AU3" s="278"/>
      <c r="AV3" s="278"/>
      <c r="AW3" s="278"/>
      <c r="AX3" s="278"/>
      <c r="AY3" s="278"/>
      <c r="AZ3" s="278"/>
    </row>
    <row r="4" spans="1:52" s="18" customFormat="1" ht="38.25" customHeight="1">
      <c r="A4" s="389" t="s">
        <v>43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22"/>
      <c r="AL4" s="22"/>
      <c r="AM4" s="22"/>
      <c r="AN4" s="22"/>
      <c r="AO4" s="22"/>
      <c r="AP4" s="278"/>
      <c r="AQ4" s="278"/>
      <c r="AR4" s="278"/>
      <c r="AS4" s="278"/>
      <c r="AU4" s="278"/>
      <c r="AV4" s="278"/>
      <c r="AW4" s="278"/>
      <c r="AX4" s="278"/>
      <c r="AY4" s="278"/>
      <c r="AZ4" s="278"/>
    </row>
    <row r="5" spans="1:52" s="18" customFormat="1" ht="21.75" customHeight="1">
      <c r="A5" s="22"/>
      <c r="B5" s="22"/>
      <c r="C5" s="22"/>
      <c r="D5" s="22"/>
      <c r="E5" s="22"/>
      <c r="F5" s="22"/>
      <c r="G5" s="22"/>
      <c r="H5" s="22"/>
      <c r="I5" s="22"/>
      <c r="S5" s="22"/>
      <c r="Z5" s="24"/>
      <c r="AA5" s="24"/>
      <c r="AB5" s="262" t="s">
        <v>48</v>
      </c>
      <c r="AC5" s="263"/>
      <c r="AD5" s="263"/>
      <c r="AE5" s="263"/>
      <c r="AF5" s="263"/>
      <c r="AG5" s="263"/>
      <c r="AH5" s="263"/>
      <c r="AI5" s="263"/>
      <c r="AJ5" s="264"/>
      <c r="AP5" s="278"/>
      <c r="AQ5" s="278"/>
      <c r="AR5" s="278"/>
      <c r="AS5" s="278"/>
      <c r="AU5" s="278"/>
      <c r="AV5" s="278"/>
      <c r="AW5" s="278"/>
      <c r="AX5" s="278"/>
      <c r="AY5" s="278"/>
      <c r="AZ5" s="278"/>
    </row>
    <row r="6" spans="26:52" s="18" customFormat="1" ht="27" customHeight="1" thickBot="1">
      <c r="Z6" s="129"/>
      <c r="AA6" s="24"/>
      <c r="AB6" s="265"/>
      <c r="AC6" s="266"/>
      <c r="AD6" s="266"/>
      <c r="AE6" s="266"/>
      <c r="AF6" s="266"/>
      <c r="AG6" s="266"/>
      <c r="AH6" s="266"/>
      <c r="AI6" s="266"/>
      <c r="AJ6" s="267"/>
      <c r="AP6" s="278"/>
      <c r="AQ6" s="278"/>
      <c r="AR6" s="278"/>
      <c r="AS6" s="278"/>
      <c r="AU6" s="278"/>
      <c r="AV6" s="278"/>
      <c r="AW6" s="278"/>
      <c r="AX6" s="278"/>
      <c r="AY6" s="278"/>
      <c r="AZ6" s="278"/>
    </row>
    <row r="7" spans="1:52" s="18" customFormat="1" ht="27" customHeight="1">
      <c r="A7" s="372" t="s">
        <v>20</v>
      </c>
      <c r="B7" s="373"/>
      <c r="C7" s="374"/>
      <c r="D7" s="381">
        <f>PHONETIC('データ入力・貼付シート'!$D$2)</f>
      </c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55"/>
      <c r="R7" s="342" t="s">
        <v>23</v>
      </c>
      <c r="S7" s="343"/>
      <c r="T7" s="343"/>
      <c r="U7" s="343"/>
      <c r="V7" s="343"/>
      <c r="W7" s="343"/>
      <c r="X7" s="343"/>
      <c r="Y7" s="343"/>
      <c r="Z7" s="343"/>
      <c r="AA7" s="355"/>
      <c r="AB7" s="342" t="s">
        <v>92</v>
      </c>
      <c r="AC7" s="343"/>
      <c r="AD7" s="343"/>
      <c r="AE7" s="343"/>
      <c r="AF7" s="343"/>
      <c r="AG7" s="343"/>
      <c r="AH7" s="343"/>
      <c r="AI7" s="343"/>
      <c r="AJ7" s="344"/>
      <c r="AK7" s="25"/>
      <c r="AL7" s="25"/>
      <c r="AM7" s="25"/>
      <c r="AN7" s="25"/>
      <c r="AO7" s="25"/>
      <c r="AP7" s="278"/>
      <c r="AQ7" s="278"/>
      <c r="AR7" s="278"/>
      <c r="AS7" s="278"/>
      <c r="AU7" s="278"/>
      <c r="AV7" s="278"/>
      <c r="AW7" s="278"/>
      <c r="AX7" s="278"/>
      <c r="AY7" s="278"/>
      <c r="AZ7" s="278"/>
    </row>
    <row r="8" spans="1:52" s="18" customFormat="1" ht="27" customHeight="1">
      <c r="A8" s="336" t="s">
        <v>27</v>
      </c>
      <c r="B8" s="337"/>
      <c r="C8" s="338"/>
      <c r="D8" s="375">
        <f>'データ入力・貼付シート'!$D$2</f>
        <v>0</v>
      </c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7"/>
      <c r="R8" s="349">
        <f>'データ入力・貼付シート'!$D$5</f>
        <v>0</v>
      </c>
      <c r="S8" s="350"/>
      <c r="T8" s="350"/>
      <c r="U8" s="350"/>
      <c r="V8" s="350"/>
      <c r="W8" s="350"/>
      <c r="X8" s="350"/>
      <c r="Y8" s="350"/>
      <c r="Z8" s="350"/>
      <c r="AA8" s="351"/>
      <c r="AB8" s="138" t="s">
        <v>93</v>
      </c>
      <c r="AC8" s="347">
        <f>'データ入力・貼付シート'!$D$6</f>
        <v>0</v>
      </c>
      <c r="AD8" s="347"/>
      <c r="AE8" s="347"/>
      <c r="AF8" s="347"/>
      <c r="AG8" s="347"/>
      <c r="AH8" s="347"/>
      <c r="AI8" s="347"/>
      <c r="AJ8" s="348"/>
      <c r="AK8" s="26"/>
      <c r="AL8" s="26"/>
      <c r="AM8" s="26"/>
      <c r="AN8" s="26"/>
      <c r="AO8" s="26"/>
      <c r="AP8" s="278"/>
      <c r="AQ8" s="278"/>
      <c r="AR8" s="278"/>
      <c r="AS8" s="278"/>
      <c r="AU8" s="278"/>
      <c r="AV8" s="278"/>
      <c r="AW8" s="278"/>
      <c r="AX8" s="278"/>
      <c r="AY8" s="278"/>
      <c r="AZ8" s="278"/>
    </row>
    <row r="9" spans="1:52" s="18" customFormat="1" ht="27" customHeight="1">
      <c r="A9" s="339"/>
      <c r="B9" s="340"/>
      <c r="C9" s="341"/>
      <c r="D9" s="378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80"/>
      <c r="R9" s="352"/>
      <c r="S9" s="353"/>
      <c r="T9" s="353"/>
      <c r="U9" s="353"/>
      <c r="V9" s="353"/>
      <c r="W9" s="353"/>
      <c r="X9" s="353"/>
      <c r="Y9" s="353"/>
      <c r="Z9" s="353"/>
      <c r="AA9" s="354"/>
      <c r="AB9" s="27" t="s">
        <v>24</v>
      </c>
      <c r="AC9" s="345">
        <f>'データ入力・貼付シート'!$D$7</f>
        <v>0</v>
      </c>
      <c r="AD9" s="345"/>
      <c r="AE9" s="345"/>
      <c r="AF9" s="345"/>
      <c r="AG9" s="345"/>
      <c r="AH9" s="345"/>
      <c r="AI9" s="345"/>
      <c r="AJ9" s="346"/>
      <c r="AK9" s="26"/>
      <c r="AL9" s="26"/>
      <c r="AM9" s="26"/>
      <c r="AN9" s="26"/>
      <c r="AO9" s="26"/>
      <c r="AP9" s="278"/>
      <c r="AQ9" s="278"/>
      <c r="AR9" s="278"/>
      <c r="AS9" s="278"/>
      <c r="AU9" s="278"/>
      <c r="AV9" s="278"/>
      <c r="AW9" s="278"/>
      <c r="AX9" s="278"/>
      <c r="AY9" s="278"/>
      <c r="AZ9" s="278"/>
    </row>
    <row r="10" spans="1:52" s="18" customFormat="1" ht="36.75" customHeight="1">
      <c r="A10" s="356" t="s">
        <v>54</v>
      </c>
      <c r="B10" s="357"/>
      <c r="C10" s="357"/>
      <c r="D10" s="232" t="s">
        <v>19</v>
      </c>
      <c r="E10" s="230"/>
      <c r="F10" s="230"/>
      <c r="G10" s="230"/>
      <c r="H10" s="230"/>
      <c r="I10" s="310"/>
      <c r="J10" s="309" t="s">
        <v>26</v>
      </c>
      <c r="K10" s="230"/>
      <c r="L10" s="230"/>
      <c r="M10" s="231"/>
      <c r="N10" s="232" t="s">
        <v>20</v>
      </c>
      <c r="O10" s="310"/>
      <c r="P10" s="309">
        <f>'データ入力・貼付シート'!$D$12</f>
        <v>0</v>
      </c>
      <c r="Q10" s="230"/>
      <c r="R10" s="230"/>
      <c r="S10" s="230"/>
      <c r="T10" s="230"/>
      <c r="U10" s="230"/>
      <c r="V10" s="230"/>
      <c r="W10" s="230"/>
      <c r="X10" s="230"/>
      <c r="Y10" s="231"/>
      <c r="Z10" s="28" t="s">
        <v>28</v>
      </c>
      <c r="AA10" s="232" t="s">
        <v>25</v>
      </c>
      <c r="AB10" s="310"/>
      <c r="AC10" s="309">
        <f>'データ入力・貼付シート'!$D$17</f>
        <v>0</v>
      </c>
      <c r="AD10" s="230"/>
      <c r="AE10" s="230"/>
      <c r="AF10" s="230"/>
      <c r="AG10" s="230"/>
      <c r="AH10" s="230"/>
      <c r="AI10" s="310"/>
      <c r="AJ10" s="29" t="s">
        <v>28</v>
      </c>
      <c r="AK10" s="25"/>
      <c r="AL10" s="25"/>
      <c r="AM10" s="25"/>
      <c r="AN10" s="25"/>
      <c r="AP10" s="278"/>
      <c r="AQ10" s="278"/>
      <c r="AR10" s="278"/>
      <c r="AS10" s="278"/>
      <c r="AU10" s="278"/>
      <c r="AV10" s="278"/>
      <c r="AW10" s="278"/>
      <c r="AX10" s="278"/>
      <c r="AY10" s="278"/>
      <c r="AZ10" s="278"/>
    </row>
    <row r="11" spans="1:52" s="18" customFormat="1" ht="27" customHeight="1">
      <c r="A11" s="212" t="str">
        <f>CONCATENATE('データ入力・貼付シート'!$R$10,'データ入力・貼付シート'!$D$10)</f>
        <v>４７</v>
      </c>
      <c r="B11" s="213"/>
      <c r="C11" s="214"/>
      <c r="D11" s="327">
        <f>'データ入力・貼付シート'!$D$3</f>
        <v>0</v>
      </c>
      <c r="E11" s="213"/>
      <c r="F11" s="213"/>
      <c r="G11" s="213"/>
      <c r="H11" s="213"/>
      <c r="I11" s="328"/>
      <c r="J11" s="333">
        <f>'データ入力・貼付シート'!$D$4</f>
        <v>0</v>
      </c>
      <c r="K11" s="213"/>
      <c r="L11" s="213"/>
      <c r="M11" s="214"/>
      <c r="N11" s="318" t="s">
        <v>55</v>
      </c>
      <c r="O11" s="319"/>
      <c r="P11" s="368">
        <f>'データ入力・貼付シート'!$D$11</f>
        <v>0</v>
      </c>
      <c r="Q11" s="369"/>
      <c r="R11" s="369"/>
      <c r="S11" s="369"/>
      <c r="T11" s="369"/>
      <c r="U11" s="369"/>
      <c r="V11" s="369"/>
      <c r="W11" s="369"/>
      <c r="X11" s="302">
        <f>'データ入力・貼付シート'!$D$14</f>
        <v>0</v>
      </c>
      <c r="Y11" s="303"/>
      <c r="Z11" s="324">
        <f>'データ入力・貼付シート'!$D$13</f>
        <v>0</v>
      </c>
      <c r="AA11" s="318" t="s">
        <v>46</v>
      </c>
      <c r="AB11" s="319"/>
      <c r="AC11" s="311">
        <f>'データ入力・貼付シート'!$D$16</f>
        <v>0</v>
      </c>
      <c r="AD11" s="312"/>
      <c r="AE11" s="312"/>
      <c r="AF11" s="312"/>
      <c r="AG11" s="312"/>
      <c r="AH11" s="312"/>
      <c r="AI11" s="119"/>
      <c r="AJ11" s="306">
        <f>'データ入力・貼付シート'!$D$18</f>
        <v>0</v>
      </c>
      <c r="AK11" s="30"/>
      <c r="AL11" s="30"/>
      <c r="AM11" s="30"/>
      <c r="AN11" s="30"/>
      <c r="AP11" s="278"/>
      <c r="AQ11" s="278"/>
      <c r="AR11" s="278"/>
      <c r="AS11" s="278"/>
      <c r="AT11" s="18" t="e">
        <f>COUNTIF(#REF!,"記入ミス")</f>
        <v>#REF!</v>
      </c>
      <c r="AU11" s="278"/>
      <c r="AV11" s="278"/>
      <c r="AW11" s="278"/>
      <c r="AX11" s="278"/>
      <c r="AY11" s="278"/>
      <c r="AZ11" s="278"/>
    </row>
    <row r="12" spans="1:52" s="18" customFormat="1" ht="13.5" customHeight="1">
      <c r="A12" s="215"/>
      <c r="B12" s="216"/>
      <c r="C12" s="217"/>
      <c r="D12" s="329"/>
      <c r="E12" s="216"/>
      <c r="F12" s="216"/>
      <c r="G12" s="216"/>
      <c r="H12" s="216"/>
      <c r="I12" s="330"/>
      <c r="J12" s="334"/>
      <c r="K12" s="216"/>
      <c r="L12" s="216"/>
      <c r="M12" s="217"/>
      <c r="N12" s="320"/>
      <c r="O12" s="321"/>
      <c r="P12" s="370"/>
      <c r="Q12" s="371"/>
      <c r="R12" s="371"/>
      <c r="S12" s="371"/>
      <c r="T12" s="371"/>
      <c r="U12" s="371"/>
      <c r="V12" s="371"/>
      <c r="W12" s="371"/>
      <c r="X12" s="304"/>
      <c r="Y12" s="305"/>
      <c r="Z12" s="325"/>
      <c r="AA12" s="320"/>
      <c r="AB12" s="321"/>
      <c r="AC12" s="313"/>
      <c r="AD12" s="314"/>
      <c r="AE12" s="314"/>
      <c r="AF12" s="314"/>
      <c r="AG12" s="314"/>
      <c r="AH12" s="314"/>
      <c r="AI12" s="120"/>
      <c r="AJ12" s="307"/>
      <c r="AK12" s="30"/>
      <c r="AL12" s="30"/>
      <c r="AM12" s="30"/>
      <c r="AN12" s="30"/>
      <c r="AP12" s="278"/>
      <c r="AQ12" s="278"/>
      <c r="AR12" s="278"/>
      <c r="AS12" s="278"/>
      <c r="AU12" s="278"/>
      <c r="AV12" s="278"/>
      <c r="AW12" s="278"/>
      <c r="AX12" s="278"/>
      <c r="AY12" s="278"/>
      <c r="AZ12" s="278"/>
    </row>
    <row r="13" spans="1:52" s="18" customFormat="1" ht="23.25" customHeight="1" thickBot="1">
      <c r="A13" s="218"/>
      <c r="B13" s="219"/>
      <c r="C13" s="220"/>
      <c r="D13" s="331"/>
      <c r="E13" s="219"/>
      <c r="F13" s="219"/>
      <c r="G13" s="219"/>
      <c r="H13" s="219"/>
      <c r="I13" s="332"/>
      <c r="J13" s="335"/>
      <c r="K13" s="219"/>
      <c r="L13" s="219"/>
      <c r="M13" s="220"/>
      <c r="N13" s="322"/>
      <c r="O13" s="323"/>
      <c r="P13" s="300" t="s">
        <v>85</v>
      </c>
      <c r="Q13" s="301"/>
      <c r="R13" s="301"/>
      <c r="S13" s="301">
        <f>'データ入力・貼付シート'!$D$15</f>
        <v>0</v>
      </c>
      <c r="T13" s="301"/>
      <c r="U13" s="301"/>
      <c r="V13" s="301"/>
      <c r="W13" s="301"/>
      <c r="X13" s="301"/>
      <c r="Y13" s="317"/>
      <c r="Z13" s="326"/>
      <c r="AA13" s="322"/>
      <c r="AB13" s="323"/>
      <c r="AC13" s="315"/>
      <c r="AD13" s="316"/>
      <c r="AE13" s="316"/>
      <c r="AF13" s="316"/>
      <c r="AG13" s="316"/>
      <c r="AH13" s="316"/>
      <c r="AI13" s="121"/>
      <c r="AJ13" s="308"/>
      <c r="AK13" s="30"/>
      <c r="AL13" s="30"/>
      <c r="AM13" s="30"/>
      <c r="AN13" s="30"/>
      <c r="AP13" s="278"/>
      <c r="AQ13" s="278"/>
      <c r="AR13" s="278"/>
      <c r="AS13" s="278"/>
      <c r="AT13" s="35" t="s">
        <v>33</v>
      </c>
      <c r="AU13" s="278"/>
      <c r="AV13" s="278"/>
      <c r="AW13" s="278"/>
      <c r="AX13" s="278"/>
      <c r="AY13" s="278"/>
      <c r="AZ13" s="278"/>
    </row>
    <row r="14" spans="1:52" s="18" customFormat="1" ht="23.25" customHeight="1" thickBot="1">
      <c r="A14" s="36"/>
      <c r="B14" s="36"/>
      <c r="C14" s="36"/>
      <c r="D14" s="36"/>
      <c r="E14" s="36"/>
      <c r="F14" s="37"/>
      <c r="G14" s="38"/>
      <c r="H14" s="37"/>
      <c r="I14" s="37"/>
      <c r="J14" s="37"/>
      <c r="K14" s="39"/>
      <c r="L14" s="39"/>
      <c r="M14" s="39"/>
      <c r="N14" s="39"/>
      <c r="O14" s="39"/>
      <c r="P14" s="40"/>
      <c r="Q14" s="40"/>
      <c r="R14" s="41"/>
      <c r="S14" s="41"/>
      <c r="T14" s="41"/>
      <c r="U14" s="41"/>
      <c r="V14" s="41"/>
      <c r="W14" s="41"/>
      <c r="X14" s="41"/>
      <c r="Y14" s="41"/>
      <c r="Z14" s="40"/>
      <c r="AA14" s="40"/>
      <c r="AB14" s="40"/>
      <c r="AC14" s="42"/>
      <c r="AD14" s="42"/>
      <c r="AE14" s="43"/>
      <c r="AF14" s="43"/>
      <c r="AG14" s="43"/>
      <c r="AH14" s="44"/>
      <c r="AI14" s="44"/>
      <c r="AJ14" s="44"/>
      <c r="AK14" s="30"/>
      <c r="AL14" s="30"/>
      <c r="AM14" s="30"/>
      <c r="AN14" s="30"/>
      <c r="AO14" s="45"/>
      <c r="AP14" s="20"/>
      <c r="AQ14" s="20"/>
      <c r="AR14" s="20"/>
      <c r="AS14" s="20"/>
      <c r="AT14" s="35"/>
      <c r="AU14" s="20"/>
      <c r="AV14" s="20"/>
      <c r="AW14" s="20"/>
      <c r="AX14" s="20"/>
      <c r="AY14" s="20"/>
      <c r="AZ14" s="20"/>
    </row>
    <row r="15" spans="1:52" s="18" customFormat="1" ht="25.5" customHeight="1">
      <c r="A15" s="221" t="s">
        <v>94</v>
      </c>
      <c r="B15" s="222"/>
      <c r="C15" s="222"/>
      <c r="D15" s="222"/>
      <c r="E15" s="222"/>
      <c r="F15" s="223"/>
      <c r="G15" s="31"/>
      <c r="H15" s="279" t="s">
        <v>45</v>
      </c>
      <c r="I15" s="280"/>
      <c r="J15" s="280"/>
      <c r="K15" s="280"/>
      <c r="L15" s="283">
        <f>'データ入力・貼付シート'!$B$27</f>
        <v>0</v>
      </c>
      <c r="M15" s="283"/>
      <c r="N15" s="283"/>
      <c r="O15" s="283"/>
      <c r="P15" s="283"/>
      <c r="Q15" s="283"/>
      <c r="R15" s="283"/>
      <c r="S15" s="283"/>
      <c r="T15" s="284"/>
      <c r="U15" s="290">
        <f>'データ入力・貼付シート'!$D$27</f>
        <v>0</v>
      </c>
      <c r="V15" s="291"/>
      <c r="W15" s="291"/>
      <c r="X15" s="291"/>
      <c r="Y15" s="291"/>
      <c r="Z15" s="287">
        <f>'データ入力・貼付シート'!$E$27</f>
        <v>0</v>
      </c>
      <c r="AA15" s="287"/>
      <c r="AB15" s="287"/>
      <c r="AC15" s="287"/>
      <c r="AD15" s="287"/>
      <c r="AE15" s="287"/>
      <c r="AF15" s="288">
        <f>'データ入力・貼付シート'!$G$27</f>
        <v>0</v>
      </c>
      <c r="AG15" s="288"/>
      <c r="AH15" s="288"/>
      <c r="AI15" s="288"/>
      <c r="AJ15" s="289"/>
      <c r="AK15" s="18">
        <f>IF(Z15&gt;M198,1,"")</f>
      </c>
      <c r="AQ15" s="20"/>
      <c r="AR15" s="20"/>
      <c r="AS15" s="20"/>
      <c r="AT15" s="35"/>
      <c r="AU15" s="20"/>
      <c r="AV15" s="20"/>
      <c r="AW15" s="20"/>
      <c r="AX15" s="20"/>
      <c r="AY15" s="20"/>
      <c r="AZ15" s="20"/>
    </row>
    <row r="16" spans="1:52" s="18" customFormat="1" ht="25.5" customHeight="1" thickBot="1">
      <c r="A16" s="215"/>
      <c r="B16" s="216"/>
      <c r="C16" s="216"/>
      <c r="D16" s="216"/>
      <c r="E16" s="216"/>
      <c r="F16" s="277"/>
      <c r="G16" s="31"/>
      <c r="H16" s="281"/>
      <c r="I16" s="282"/>
      <c r="J16" s="282"/>
      <c r="K16" s="282"/>
      <c r="L16" s="285"/>
      <c r="M16" s="285"/>
      <c r="N16" s="285"/>
      <c r="O16" s="285"/>
      <c r="P16" s="285"/>
      <c r="Q16" s="285"/>
      <c r="R16" s="285"/>
      <c r="S16" s="285"/>
      <c r="T16" s="286"/>
      <c r="U16" s="292">
        <f>'データ入力・貼付シート'!$D$28</f>
        <v>0</v>
      </c>
      <c r="V16" s="293"/>
      <c r="W16" s="293"/>
      <c r="X16" s="293"/>
      <c r="Y16" s="293"/>
      <c r="Z16" s="294">
        <f>'データ入力・貼付シート'!$E$28</f>
        <v>0</v>
      </c>
      <c r="AA16" s="294"/>
      <c r="AB16" s="294"/>
      <c r="AC16" s="294"/>
      <c r="AD16" s="294"/>
      <c r="AE16" s="294"/>
      <c r="AF16" s="295">
        <f>'データ入力・貼付シート'!$G$28</f>
        <v>0</v>
      </c>
      <c r="AG16" s="295"/>
      <c r="AH16" s="295"/>
      <c r="AI16" s="295"/>
      <c r="AJ16" s="296"/>
      <c r="AK16" s="18">
        <f>IF(Z16&gt;M199,1,"")</f>
      </c>
      <c r="AQ16" s="20"/>
      <c r="AR16" s="20"/>
      <c r="AS16" s="20"/>
      <c r="AT16" s="35"/>
      <c r="AU16" s="20"/>
      <c r="AV16" s="20"/>
      <c r="AW16" s="20"/>
      <c r="AX16" s="20"/>
      <c r="AY16" s="20"/>
      <c r="AZ16" s="20"/>
    </row>
    <row r="17" spans="1:52" s="18" customFormat="1" ht="23.25" customHeight="1" thickBot="1">
      <c r="A17" s="36"/>
      <c r="B17" s="36"/>
      <c r="C17" s="36"/>
      <c r="D17" s="36"/>
      <c r="E17" s="36"/>
      <c r="F17" s="37"/>
      <c r="G17" s="46"/>
      <c r="H17" s="37"/>
      <c r="I17" s="37"/>
      <c r="J17" s="37"/>
      <c r="K17" s="39"/>
      <c r="L17" s="39"/>
      <c r="M17" s="39"/>
      <c r="N17" s="39"/>
      <c r="O17" s="39"/>
      <c r="P17" s="40"/>
      <c r="Q17" s="40"/>
      <c r="R17" s="41"/>
      <c r="S17" s="41"/>
      <c r="T17" s="41"/>
      <c r="U17" s="41"/>
      <c r="V17" s="41"/>
      <c r="W17" s="41"/>
      <c r="X17" s="41"/>
      <c r="Y17" s="41"/>
      <c r="Z17" s="40"/>
      <c r="AA17" s="40"/>
      <c r="AB17" s="40"/>
      <c r="AC17" s="42"/>
      <c r="AD17" s="42"/>
      <c r="AE17" s="43"/>
      <c r="AF17" s="43"/>
      <c r="AG17" s="43"/>
      <c r="AH17" s="44"/>
      <c r="AI17" s="44"/>
      <c r="AJ17" s="44"/>
      <c r="AK17" s="47"/>
      <c r="AL17" s="30"/>
      <c r="AM17" s="30"/>
      <c r="AN17" s="30"/>
      <c r="AO17" s="45"/>
      <c r="AP17" s="20"/>
      <c r="AQ17" s="20"/>
      <c r="AR17" s="20"/>
      <c r="AS17" s="20"/>
      <c r="AT17" s="35"/>
      <c r="AU17" s="20"/>
      <c r="AV17" s="20"/>
      <c r="AW17" s="20"/>
      <c r="AX17" s="20"/>
      <c r="AY17" s="20"/>
      <c r="AZ17" s="20"/>
    </row>
    <row r="18" spans="1:41" s="18" customFormat="1" ht="20.25" customHeight="1">
      <c r="A18" s="365" t="s">
        <v>5</v>
      </c>
      <c r="B18" s="268" t="s">
        <v>82</v>
      </c>
      <c r="C18" s="243"/>
      <c r="D18" s="243"/>
      <c r="E18" s="243"/>
      <c r="F18" s="249" t="s">
        <v>84</v>
      </c>
      <c r="G18" s="250"/>
      <c r="H18" s="250"/>
      <c r="I18" s="250"/>
      <c r="J18" s="250"/>
      <c r="K18" s="250"/>
      <c r="L18" s="250"/>
      <c r="M18" s="250"/>
      <c r="N18" s="250"/>
      <c r="O18" s="251"/>
      <c r="P18" s="243" t="s">
        <v>83</v>
      </c>
      <c r="Q18" s="243"/>
      <c r="R18" s="243"/>
      <c r="S18" s="243"/>
      <c r="T18" s="244"/>
      <c r="U18" s="234" t="s">
        <v>4</v>
      </c>
      <c r="V18" s="297" t="s">
        <v>47</v>
      </c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9"/>
      <c r="AK18" s="227" t="s">
        <v>116</v>
      </c>
      <c r="AL18" s="237" t="s">
        <v>117</v>
      </c>
      <c r="AM18" s="23"/>
      <c r="AN18" s="23"/>
      <c r="AO18" s="23"/>
    </row>
    <row r="19" spans="1:88" s="18" customFormat="1" ht="27" customHeight="1">
      <c r="A19" s="366"/>
      <c r="B19" s="269"/>
      <c r="C19" s="245"/>
      <c r="D19" s="245"/>
      <c r="E19" s="245"/>
      <c r="F19" s="252"/>
      <c r="G19" s="253"/>
      <c r="H19" s="253"/>
      <c r="I19" s="253"/>
      <c r="J19" s="253"/>
      <c r="K19" s="253"/>
      <c r="L19" s="253"/>
      <c r="M19" s="253"/>
      <c r="N19" s="253"/>
      <c r="O19" s="254"/>
      <c r="P19" s="245"/>
      <c r="Q19" s="245"/>
      <c r="R19" s="245"/>
      <c r="S19" s="245"/>
      <c r="T19" s="246"/>
      <c r="U19" s="235"/>
      <c r="V19" s="232" t="s">
        <v>0</v>
      </c>
      <c r="W19" s="230"/>
      <c r="X19" s="230"/>
      <c r="Y19" s="231"/>
      <c r="Z19" s="230" t="s">
        <v>1</v>
      </c>
      <c r="AA19" s="230"/>
      <c r="AB19" s="231"/>
      <c r="AC19" s="230" t="s">
        <v>2</v>
      </c>
      <c r="AD19" s="230"/>
      <c r="AE19" s="231"/>
      <c r="AF19" s="230" t="s">
        <v>95</v>
      </c>
      <c r="AG19" s="230"/>
      <c r="AH19" s="231"/>
      <c r="AI19" s="232" t="s">
        <v>3</v>
      </c>
      <c r="AJ19" s="233"/>
      <c r="AK19" s="227"/>
      <c r="AL19" s="237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</row>
    <row r="20" spans="1:88" s="18" customFormat="1" ht="27" customHeight="1">
      <c r="A20" s="367"/>
      <c r="B20" s="270"/>
      <c r="C20" s="247"/>
      <c r="D20" s="247"/>
      <c r="E20" s="247"/>
      <c r="F20" s="255"/>
      <c r="G20" s="256"/>
      <c r="H20" s="256"/>
      <c r="I20" s="256"/>
      <c r="J20" s="256"/>
      <c r="K20" s="256"/>
      <c r="L20" s="256"/>
      <c r="M20" s="256"/>
      <c r="N20" s="256"/>
      <c r="O20" s="257"/>
      <c r="P20" s="247"/>
      <c r="Q20" s="247"/>
      <c r="R20" s="247"/>
      <c r="S20" s="247"/>
      <c r="T20" s="248"/>
      <c r="U20" s="236"/>
      <c r="V20" s="51">
        <v>50</v>
      </c>
      <c r="W20" s="52">
        <v>100</v>
      </c>
      <c r="X20" s="52">
        <v>200</v>
      </c>
      <c r="Y20" s="53">
        <v>400</v>
      </c>
      <c r="Z20" s="124">
        <v>50</v>
      </c>
      <c r="AA20" s="126">
        <v>100</v>
      </c>
      <c r="AB20" s="53">
        <v>200</v>
      </c>
      <c r="AC20" s="124">
        <v>50</v>
      </c>
      <c r="AD20" s="126">
        <v>100</v>
      </c>
      <c r="AE20" s="53">
        <v>200</v>
      </c>
      <c r="AF20" s="124">
        <v>50</v>
      </c>
      <c r="AG20" s="126">
        <v>100</v>
      </c>
      <c r="AH20" s="53">
        <v>200</v>
      </c>
      <c r="AI20" s="51">
        <v>200</v>
      </c>
      <c r="AJ20" s="54">
        <v>400</v>
      </c>
      <c r="AK20" s="227"/>
      <c r="AL20" s="237"/>
      <c r="AM20" s="49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</row>
    <row r="21" spans="1:88" s="18" customFormat="1" ht="45.75" customHeight="1">
      <c r="A21" s="50">
        <v>1</v>
      </c>
      <c r="B21" s="274">
        <f>'データ入力・貼付シート'!B40</f>
        <v>0</v>
      </c>
      <c r="C21" s="228"/>
      <c r="D21" s="228"/>
      <c r="E21" s="228"/>
      <c r="F21" s="271">
        <f>'データ入力・貼付シート'!C40</f>
        <v>0</v>
      </c>
      <c r="G21" s="272"/>
      <c r="H21" s="272"/>
      <c r="I21" s="272"/>
      <c r="J21" s="272"/>
      <c r="K21" s="272"/>
      <c r="L21" s="272"/>
      <c r="M21" s="272"/>
      <c r="N21" s="272"/>
      <c r="O21" s="273"/>
      <c r="P21" s="228">
        <f>'データ入力・貼付シート'!D40</f>
        <v>0</v>
      </c>
      <c r="Q21" s="228"/>
      <c r="R21" s="228"/>
      <c r="S21" s="228"/>
      <c r="T21" s="229"/>
      <c r="U21" s="56">
        <f>'データ入力・貼付シート'!F40</f>
        <v>0</v>
      </c>
      <c r="V21" s="57">
        <f>'データ入力・貼付シート'!I40</f>
        <v>0</v>
      </c>
      <c r="W21" s="58">
        <f>'データ入力・貼付シート'!J40</f>
        <v>0</v>
      </c>
      <c r="X21" s="58">
        <f>'データ入力・貼付シート'!K40</f>
        <v>0</v>
      </c>
      <c r="Y21" s="58">
        <f>'データ入力・貼付シート'!L40</f>
        <v>0</v>
      </c>
      <c r="Z21" s="57">
        <f>'データ入力・貼付シート'!M40</f>
        <v>0</v>
      </c>
      <c r="AA21" s="127">
        <f>'データ入力・貼付シート'!N40</f>
        <v>0</v>
      </c>
      <c r="AB21" s="59">
        <f>'データ入力・貼付シート'!O40</f>
        <v>0</v>
      </c>
      <c r="AC21" s="58">
        <f>'データ入力・貼付シート'!P40</f>
        <v>0</v>
      </c>
      <c r="AD21" s="58">
        <f>'データ入力・貼付シート'!Q40</f>
        <v>0</v>
      </c>
      <c r="AE21" s="58">
        <f>'データ入力・貼付シート'!R40</f>
        <v>0</v>
      </c>
      <c r="AF21" s="57">
        <f>'データ入力・貼付シート'!S40</f>
        <v>0</v>
      </c>
      <c r="AG21" s="127">
        <f>'データ入力・貼付シート'!T40</f>
        <v>0</v>
      </c>
      <c r="AH21" s="59">
        <f>'データ入力・貼付シート'!U40</f>
        <v>0</v>
      </c>
      <c r="AI21" s="57">
        <f>'データ入力・貼付シート'!V40</f>
        <v>0</v>
      </c>
      <c r="AJ21" s="60">
        <f>'データ入力・貼付シート'!W40</f>
        <v>0</v>
      </c>
      <c r="AK21" s="61">
        <f>IF(B21&gt;1,"1","")</f>
      </c>
      <c r="AL21" s="61">
        <f>SUM(V21:AJ21)</f>
        <v>0</v>
      </c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55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</row>
    <row r="22" spans="1:88" s="18" customFormat="1" ht="45.75" customHeight="1">
      <c r="A22" s="50">
        <v>2</v>
      </c>
      <c r="B22" s="274">
        <f>'データ入力・貼付シート'!B41</f>
        <v>0</v>
      </c>
      <c r="C22" s="228"/>
      <c r="D22" s="228"/>
      <c r="E22" s="228"/>
      <c r="F22" s="271">
        <f>'データ入力・貼付シート'!C41</f>
        <v>0</v>
      </c>
      <c r="G22" s="272"/>
      <c r="H22" s="272"/>
      <c r="I22" s="272"/>
      <c r="J22" s="272"/>
      <c r="K22" s="272"/>
      <c r="L22" s="272"/>
      <c r="M22" s="272"/>
      <c r="N22" s="272"/>
      <c r="O22" s="273"/>
      <c r="P22" s="228">
        <f>'データ入力・貼付シート'!D41</f>
        <v>0</v>
      </c>
      <c r="Q22" s="228"/>
      <c r="R22" s="228"/>
      <c r="S22" s="228"/>
      <c r="T22" s="229"/>
      <c r="U22" s="56">
        <f>'データ入力・貼付シート'!F41</f>
        <v>0</v>
      </c>
      <c r="V22" s="57">
        <f>'データ入力・貼付シート'!I41</f>
        <v>0</v>
      </c>
      <c r="W22" s="58">
        <f>'データ入力・貼付シート'!J41</f>
        <v>0</v>
      </c>
      <c r="X22" s="58">
        <f>'データ入力・貼付シート'!K41</f>
        <v>0</v>
      </c>
      <c r="Y22" s="58">
        <f>'データ入力・貼付シート'!L41</f>
        <v>0</v>
      </c>
      <c r="Z22" s="57">
        <f>'データ入力・貼付シート'!M41</f>
        <v>0</v>
      </c>
      <c r="AA22" s="127">
        <f>'データ入力・貼付シート'!N41</f>
        <v>0</v>
      </c>
      <c r="AB22" s="59">
        <f>'データ入力・貼付シート'!O41</f>
        <v>0</v>
      </c>
      <c r="AC22" s="58">
        <f>'データ入力・貼付シート'!P41</f>
        <v>0</v>
      </c>
      <c r="AD22" s="58">
        <f>'データ入力・貼付シート'!Q41</f>
        <v>0</v>
      </c>
      <c r="AE22" s="58">
        <f>'データ入力・貼付シート'!R41</f>
        <v>0</v>
      </c>
      <c r="AF22" s="57">
        <f>'データ入力・貼付シート'!S41</f>
        <v>0</v>
      </c>
      <c r="AG22" s="127">
        <f>'データ入力・貼付シート'!T41</f>
        <v>0</v>
      </c>
      <c r="AH22" s="59">
        <f>'データ入力・貼付シート'!U41</f>
        <v>0</v>
      </c>
      <c r="AI22" s="57">
        <f>'データ入力・貼付シート'!V41</f>
        <v>0</v>
      </c>
      <c r="AJ22" s="60">
        <f>'データ入力・貼付シート'!W41</f>
        <v>0</v>
      </c>
      <c r="AK22" s="61">
        <f aca="true" t="shared" si="0" ref="AK22:AK40">IF(B22&gt;1,"1","")</f>
      </c>
      <c r="AL22" s="61">
        <f aca="true" t="shared" si="1" ref="AL22:AL40">SUM(V22:AJ22)</f>
        <v>0</v>
      </c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55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</row>
    <row r="23" spans="1:88" s="18" customFormat="1" ht="45.75" customHeight="1">
      <c r="A23" s="50">
        <v>3</v>
      </c>
      <c r="B23" s="274">
        <f>'データ入力・貼付シート'!B42</f>
        <v>0</v>
      </c>
      <c r="C23" s="228"/>
      <c r="D23" s="228"/>
      <c r="E23" s="228"/>
      <c r="F23" s="271">
        <f>'データ入力・貼付シート'!C42</f>
        <v>0</v>
      </c>
      <c r="G23" s="272"/>
      <c r="H23" s="272"/>
      <c r="I23" s="272"/>
      <c r="J23" s="272"/>
      <c r="K23" s="272"/>
      <c r="L23" s="272"/>
      <c r="M23" s="272"/>
      <c r="N23" s="272"/>
      <c r="O23" s="273"/>
      <c r="P23" s="228">
        <f>'データ入力・貼付シート'!D42</f>
        <v>0</v>
      </c>
      <c r="Q23" s="228"/>
      <c r="R23" s="228"/>
      <c r="S23" s="228"/>
      <c r="T23" s="229"/>
      <c r="U23" s="56">
        <f>'データ入力・貼付シート'!F42</f>
        <v>0</v>
      </c>
      <c r="V23" s="57">
        <f>'データ入力・貼付シート'!I42</f>
        <v>0</v>
      </c>
      <c r="W23" s="58">
        <f>'データ入力・貼付シート'!J42</f>
        <v>0</v>
      </c>
      <c r="X23" s="58">
        <f>'データ入力・貼付シート'!K42</f>
        <v>0</v>
      </c>
      <c r="Y23" s="58">
        <f>'データ入力・貼付シート'!L42</f>
        <v>0</v>
      </c>
      <c r="Z23" s="57">
        <f>'データ入力・貼付シート'!M42</f>
        <v>0</v>
      </c>
      <c r="AA23" s="127">
        <f>'データ入力・貼付シート'!N42</f>
        <v>0</v>
      </c>
      <c r="AB23" s="59">
        <f>'データ入力・貼付シート'!O42</f>
        <v>0</v>
      </c>
      <c r="AC23" s="58">
        <f>'データ入力・貼付シート'!P42</f>
        <v>0</v>
      </c>
      <c r="AD23" s="58">
        <f>'データ入力・貼付シート'!Q42</f>
        <v>0</v>
      </c>
      <c r="AE23" s="58">
        <f>'データ入力・貼付シート'!R42</f>
        <v>0</v>
      </c>
      <c r="AF23" s="57">
        <f>'データ入力・貼付シート'!S42</f>
        <v>0</v>
      </c>
      <c r="AG23" s="127">
        <f>'データ入力・貼付シート'!T42</f>
        <v>0</v>
      </c>
      <c r="AH23" s="59">
        <f>'データ入力・貼付シート'!U42</f>
        <v>0</v>
      </c>
      <c r="AI23" s="57">
        <f>'データ入力・貼付シート'!V42</f>
        <v>0</v>
      </c>
      <c r="AJ23" s="60">
        <f>'データ入力・貼付シート'!W42</f>
        <v>0</v>
      </c>
      <c r="AK23" s="61">
        <f t="shared" si="0"/>
      </c>
      <c r="AL23" s="61">
        <f t="shared" si="1"/>
        <v>0</v>
      </c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55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</row>
    <row r="24" spans="1:88" s="18" customFormat="1" ht="45.75" customHeight="1">
      <c r="A24" s="50">
        <v>4</v>
      </c>
      <c r="B24" s="274">
        <f>'データ入力・貼付シート'!B43</f>
        <v>0</v>
      </c>
      <c r="C24" s="228"/>
      <c r="D24" s="228"/>
      <c r="E24" s="228"/>
      <c r="F24" s="271">
        <f>'データ入力・貼付シート'!C43</f>
        <v>0</v>
      </c>
      <c r="G24" s="272"/>
      <c r="H24" s="272"/>
      <c r="I24" s="272"/>
      <c r="J24" s="272"/>
      <c r="K24" s="272"/>
      <c r="L24" s="272"/>
      <c r="M24" s="272"/>
      <c r="N24" s="272"/>
      <c r="O24" s="273"/>
      <c r="P24" s="228">
        <f>'データ入力・貼付シート'!D43</f>
        <v>0</v>
      </c>
      <c r="Q24" s="228"/>
      <c r="R24" s="228"/>
      <c r="S24" s="228"/>
      <c r="T24" s="229"/>
      <c r="U24" s="56">
        <f>'データ入力・貼付シート'!F43</f>
        <v>0</v>
      </c>
      <c r="V24" s="57">
        <f>'データ入力・貼付シート'!I43</f>
        <v>0</v>
      </c>
      <c r="W24" s="58">
        <f>'データ入力・貼付シート'!J43</f>
        <v>0</v>
      </c>
      <c r="X24" s="58">
        <f>'データ入力・貼付シート'!K43</f>
        <v>0</v>
      </c>
      <c r="Y24" s="58">
        <f>'データ入力・貼付シート'!L43</f>
        <v>0</v>
      </c>
      <c r="Z24" s="57">
        <f>'データ入力・貼付シート'!M43</f>
        <v>0</v>
      </c>
      <c r="AA24" s="127">
        <f>'データ入力・貼付シート'!N43</f>
        <v>0</v>
      </c>
      <c r="AB24" s="59">
        <f>'データ入力・貼付シート'!O43</f>
        <v>0</v>
      </c>
      <c r="AC24" s="58">
        <f>'データ入力・貼付シート'!P43</f>
        <v>0</v>
      </c>
      <c r="AD24" s="58">
        <f>'データ入力・貼付シート'!Q43</f>
        <v>0</v>
      </c>
      <c r="AE24" s="58">
        <f>'データ入力・貼付シート'!R43</f>
        <v>0</v>
      </c>
      <c r="AF24" s="57">
        <f>'データ入力・貼付シート'!S43</f>
        <v>0</v>
      </c>
      <c r="AG24" s="127">
        <f>'データ入力・貼付シート'!T43</f>
        <v>0</v>
      </c>
      <c r="AH24" s="59">
        <f>'データ入力・貼付シート'!U43</f>
        <v>0</v>
      </c>
      <c r="AI24" s="57">
        <f>'データ入力・貼付シート'!V43</f>
        <v>0</v>
      </c>
      <c r="AJ24" s="60">
        <f>'データ入力・貼付シート'!W43</f>
        <v>0</v>
      </c>
      <c r="AK24" s="61">
        <f>IF(B24&gt;1,"1","")</f>
      </c>
      <c r="AL24" s="61">
        <f t="shared" si="1"/>
        <v>0</v>
      </c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55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</row>
    <row r="25" spans="1:88" s="18" customFormat="1" ht="45.75" customHeight="1">
      <c r="A25" s="50">
        <v>5</v>
      </c>
      <c r="B25" s="274">
        <f>'データ入力・貼付シート'!B44</f>
        <v>0</v>
      </c>
      <c r="C25" s="228"/>
      <c r="D25" s="228"/>
      <c r="E25" s="228"/>
      <c r="F25" s="271">
        <f>'データ入力・貼付シート'!C44</f>
        <v>0</v>
      </c>
      <c r="G25" s="272"/>
      <c r="H25" s="272"/>
      <c r="I25" s="272"/>
      <c r="J25" s="272"/>
      <c r="K25" s="272"/>
      <c r="L25" s="272"/>
      <c r="M25" s="272"/>
      <c r="N25" s="272"/>
      <c r="O25" s="273"/>
      <c r="P25" s="228">
        <f>'データ入力・貼付シート'!D44</f>
        <v>0</v>
      </c>
      <c r="Q25" s="228"/>
      <c r="R25" s="228"/>
      <c r="S25" s="228"/>
      <c r="T25" s="229"/>
      <c r="U25" s="56">
        <f>'データ入力・貼付シート'!F44</f>
        <v>0</v>
      </c>
      <c r="V25" s="57">
        <f>'データ入力・貼付シート'!I44</f>
        <v>0</v>
      </c>
      <c r="W25" s="58">
        <f>'データ入力・貼付シート'!J44</f>
        <v>0</v>
      </c>
      <c r="X25" s="58">
        <f>'データ入力・貼付シート'!K44</f>
        <v>0</v>
      </c>
      <c r="Y25" s="58">
        <f>'データ入力・貼付シート'!L44</f>
        <v>0</v>
      </c>
      <c r="Z25" s="57">
        <f>'データ入力・貼付シート'!M44</f>
        <v>0</v>
      </c>
      <c r="AA25" s="127">
        <f>'データ入力・貼付シート'!N44</f>
        <v>0</v>
      </c>
      <c r="AB25" s="59">
        <f>'データ入力・貼付シート'!O44</f>
        <v>0</v>
      </c>
      <c r="AC25" s="58">
        <f>'データ入力・貼付シート'!P44</f>
        <v>0</v>
      </c>
      <c r="AD25" s="58">
        <f>'データ入力・貼付シート'!Q44</f>
        <v>0</v>
      </c>
      <c r="AE25" s="58">
        <f>'データ入力・貼付シート'!R44</f>
        <v>0</v>
      </c>
      <c r="AF25" s="57">
        <f>'データ入力・貼付シート'!S44</f>
        <v>0</v>
      </c>
      <c r="AG25" s="127">
        <f>'データ入力・貼付シート'!T44</f>
        <v>0</v>
      </c>
      <c r="AH25" s="59">
        <f>'データ入力・貼付シート'!U44</f>
        <v>0</v>
      </c>
      <c r="AI25" s="57">
        <f>'データ入力・貼付シート'!V44</f>
        <v>0</v>
      </c>
      <c r="AJ25" s="60">
        <f>'データ入力・貼付シート'!W44</f>
        <v>0</v>
      </c>
      <c r="AK25" s="61">
        <f t="shared" si="0"/>
      </c>
      <c r="AL25" s="61">
        <f t="shared" si="1"/>
        <v>0</v>
      </c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55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</row>
    <row r="26" spans="1:88" s="18" customFormat="1" ht="45.75" customHeight="1">
      <c r="A26" s="50">
        <v>6</v>
      </c>
      <c r="B26" s="274">
        <f>'データ入力・貼付シート'!B45</f>
        <v>0</v>
      </c>
      <c r="C26" s="228"/>
      <c r="D26" s="228"/>
      <c r="E26" s="228"/>
      <c r="F26" s="271">
        <f>'データ入力・貼付シート'!C45</f>
        <v>0</v>
      </c>
      <c r="G26" s="272"/>
      <c r="H26" s="272"/>
      <c r="I26" s="272"/>
      <c r="J26" s="272"/>
      <c r="K26" s="272"/>
      <c r="L26" s="272"/>
      <c r="M26" s="272"/>
      <c r="N26" s="272"/>
      <c r="O26" s="273"/>
      <c r="P26" s="228">
        <f>'データ入力・貼付シート'!D45</f>
        <v>0</v>
      </c>
      <c r="Q26" s="228"/>
      <c r="R26" s="228"/>
      <c r="S26" s="228"/>
      <c r="T26" s="229"/>
      <c r="U26" s="56">
        <f>'データ入力・貼付シート'!F45</f>
        <v>0</v>
      </c>
      <c r="V26" s="57">
        <f>'データ入力・貼付シート'!I45</f>
        <v>0</v>
      </c>
      <c r="W26" s="58">
        <f>'データ入力・貼付シート'!J45</f>
        <v>0</v>
      </c>
      <c r="X26" s="58">
        <f>'データ入力・貼付シート'!K45</f>
        <v>0</v>
      </c>
      <c r="Y26" s="58">
        <f>'データ入力・貼付シート'!L45</f>
        <v>0</v>
      </c>
      <c r="Z26" s="57">
        <f>'データ入力・貼付シート'!M45</f>
        <v>0</v>
      </c>
      <c r="AA26" s="127">
        <f>'データ入力・貼付シート'!N45</f>
        <v>0</v>
      </c>
      <c r="AB26" s="59">
        <f>'データ入力・貼付シート'!O45</f>
        <v>0</v>
      </c>
      <c r="AC26" s="58">
        <f>'データ入力・貼付シート'!P45</f>
        <v>0</v>
      </c>
      <c r="AD26" s="58">
        <f>'データ入力・貼付シート'!Q45</f>
        <v>0</v>
      </c>
      <c r="AE26" s="58">
        <f>'データ入力・貼付シート'!R45</f>
        <v>0</v>
      </c>
      <c r="AF26" s="57">
        <f>'データ入力・貼付シート'!S45</f>
        <v>0</v>
      </c>
      <c r="AG26" s="127">
        <f>'データ入力・貼付シート'!T45</f>
        <v>0</v>
      </c>
      <c r="AH26" s="59">
        <f>'データ入力・貼付シート'!U45</f>
        <v>0</v>
      </c>
      <c r="AI26" s="57">
        <f>'データ入力・貼付シート'!V45</f>
        <v>0</v>
      </c>
      <c r="AJ26" s="60">
        <f>'データ入力・貼付シート'!W45</f>
        <v>0</v>
      </c>
      <c r="AK26" s="61">
        <f t="shared" si="0"/>
      </c>
      <c r="AL26" s="61">
        <f t="shared" si="1"/>
        <v>0</v>
      </c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55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</row>
    <row r="27" spans="1:88" s="18" customFormat="1" ht="45.75" customHeight="1">
      <c r="A27" s="50">
        <v>7</v>
      </c>
      <c r="B27" s="274">
        <f>'データ入力・貼付シート'!B46</f>
        <v>0</v>
      </c>
      <c r="C27" s="228"/>
      <c r="D27" s="228"/>
      <c r="E27" s="228"/>
      <c r="F27" s="271">
        <f>'データ入力・貼付シート'!C46</f>
        <v>0</v>
      </c>
      <c r="G27" s="272"/>
      <c r="H27" s="272"/>
      <c r="I27" s="272"/>
      <c r="J27" s="272"/>
      <c r="K27" s="272"/>
      <c r="L27" s="272"/>
      <c r="M27" s="272"/>
      <c r="N27" s="272"/>
      <c r="O27" s="273"/>
      <c r="P27" s="228">
        <f>'データ入力・貼付シート'!D46</f>
        <v>0</v>
      </c>
      <c r="Q27" s="228"/>
      <c r="R27" s="228"/>
      <c r="S27" s="228"/>
      <c r="T27" s="229"/>
      <c r="U27" s="56">
        <f>'データ入力・貼付シート'!F46</f>
        <v>0</v>
      </c>
      <c r="V27" s="57">
        <f>'データ入力・貼付シート'!I46</f>
        <v>0</v>
      </c>
      <c r="W27" s="58">
        <f>'データ入力・貼付シート'!J46</f>
        <v>0</v>
      </c>
      <c r="X27" s="58">
        <f>'データ入力・貼付シート'!K46</f>
        <v>0</v>
      </c>
      <c r="Y27" s="58">
        <f>'データ入力・貼付シート'!L46</f>
        <v>0</v>
      </c>
      <c r="Z27" s="57">
        <f>'データ入力・貼付シート'!M46</f>
        <v>0</v>
      </c>
      <c r="AA27" s="127">
        <f>'データ入力・貼付シート'!N46</f>
        <v>0</v>
      </c>
      <c r="AB27" s="59">
        <f>'データ入力・貼付シート'!O46</f>
        <v>0</v>
      </c>
      <c r="AC27" s="58">
        <f>'データ入力・貼付シート'!P46</f>
        <v>0</v>
      </c>
      <c r="AD27" s="58">
        <f>'データ入力・貼付シート'!Q46</f>
        <v>0</v>
      </c>
      <c r="AE27" s="58">
        <f>'データ入力・貼付シート'!R46</f>
        <v>0</v>
      </c>
      <c r="AF27" s="57">
        <f>'データ入力・貼付シート'!S46</f>
        <v>0</v>
      </c>
      <c r="AG27" s="127">
        <f>'データ入力・貼付シート'!T46</f>
        <v>0</v>
      </c>
      <c r="AH27" s="59">
        <f>'データ入力・貼付シート'!U46</f>
        <v>0</v>
      </c>
      <c r="AI27" s="57">
        <f>'データ入力・貼付シート'!V46</f>
        <v>0</v>
      </c>
      <c r="AJ27" s="60">
        <f>'データ入力・貼付シート'!W46</f>
        <v>0</v>
      </c>
      <c r="AK27" s="61">
        <f t="shared" si="0"/>
      </c>
      <c r="AL27" s="61">
        <f t="shared" si="1"/>
        <v>0</v>
      </c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55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</row>
    <row r="28" spans="1:88" s="18" customFormat="1" ht="45.75" customHeight="1">
      <c r="A28" s="50">
        <v>8</v>
      </c>
      <c r="B28" s="274">
        <f>'データ入力・貼付シート'!B47</f>
        <v>0</v>
      </c>
      <c r="C28" s="228"/>
      <c r="D28" s="228"/>
      <c r="E28" s="228"/>
      <c r="F28" s="271">
        <f>'データ入力・貼付シート'!C47</f>
        <v>0</v>
      </c>
      <c r="G28" s="272"/>
      <c r="H28" s="272"/>
      <c r="I28" s="272"/>
      <c r="J28" s="272"/>
      <c r="K28" s="272"/>
      <c r="L28" s="272"/>
      <c r="M28" s="272"/>
      <c r="N28" s="272"/>
      <c r="O28" s="273"/>
      <c r="P28" s="228">
        <f>'データ入力・貼付シート'!D47</f>
        <v>0</v>
      </c>
      <c r="Q28" s="228"/>
      <c r="R28" s="228"/>
      <c r="S28" s="228"/>
      <c r="T28" s="229"/>
      <c r="U28" s="56">
        <f>'データ入力・貼付シート'!F47</f>
        <v>0</v>
      </c>
      <c r="V28" s="57">
        <f>'データ入力・貼付シート'!I47</f>
        <v>0</v>
      </c>
      <c r="W28" s="58">
        <f>'データ入力・貼付シート'!J47</f>
        <v>0</v>
      </c>
      <c r="X28" s="58">
        <f>'データ入力・貼付シート'!K47</f>
        <v>0</v>
      </c>
      <c r="Y28" s="58">
        <f>'データ入力・貼付シート'!L47</f>
        <v>0</v>
      </c>
      <c r="Z28" s="57">
        <f>'データ入力・貼付シート'!M47</f>
        <v>0</v>
      </c>
      <c r="AA28" s="127">
        <f>'データ入力・貼付シート'!N47</f>
        <v>0</v>
      </c>
      <c r="AB28" s="59">
        <f>'データ入力・貼付シート'!O47</f>
        <v>0</v>
      </c>
      <c r="AC28" s="58">
        <f>'データ入力・貼付シート'!P47</f>
        <v>0</v>
      </c>
      <c r="AD28" s="58">
        <f>'データ入力・貼付シート'!Q47</f>
        <v>0</v>
      </c>
      <c r="AE28" s="58">
        <f>'データ入力・貼付シート'!R47</f>
        <v>0</v>
      </c>
      <c r="AF28" s="57">
        <f>'データ入力・貼付シート'!S47</f>
        <v>0</v>
      </c>
      <c r="AG28" s="127">
        <f>'データ入力・貼付シート'!T47</f>
        <v>0</v>
      </c>
      <c r="AH28" s="59">
        <f>'データ入力・貼付シート'!U47</f>
        <v>0</v>
      </c>
      <c r="AI28" s="57">
        <f>'データ入力・貼付シート'!V47</f>
        <v>0</v>
      </c>
      <c r="AJ28" s="60">
        <f>'データ入力・貼付シート'!W47</f>
        <v>0</v>
      </c>
      <c r="AK28" s="61">
        <f t="shared" si="0"/>
      </c>
      <c r="AL28" s="61">
        <f t="shared" si="1"/>
        <v>0</v>
      </c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55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</row>
    <row r="29" spans="1:88" s="18" customFormat="1" ht="45.75" customHeight="1">
      <c r="A29" s="50">
        <v>9</v>
      </c>
      <c r="B29" s="274">
        <f>'データ入力・貼付シート'!B48</f>
        <v>0</v>
      </c>
      <c r="C29" s="228"/>
      <c r="D29" s="228"/>
      <c r="E29" s="228"/>
      <c r="F29" s="271">
        <f>'データ入力・貼付シート'!C48</f>
        <v>0</v>
      </c>
      <c r="G29" s="272"/>
      <c r="H29" s="272"/>
      <c r="I29" s="272"/>
      <c r="J29" s="272"/>
      <c r="K29" s="272"/>
      <c r="L29" s="272"/>
      <c r="M29" s="272"/>
      <c r="N29" s="272"/>
      <c r="O29" s="273"/>
      <c r="P29" s="228">
        <f>'データ入力・貼付シート'!D48</f>
        <v>0</v>
      </c>
      <c r="Q29" s="228"/>
      <c r="R29" s="228"/>
      <c r="S29" s="228"/>
      <c r="T29" s="229"/>
      <c r="U29" s="56">
        <f>'データ入力・貼付シート'!F48</f>
        <v>0</v>
      </c>
      <c r="V29" s="57">
        <f>'データ入力・貼付シート'!I48</f>
        <v>0</v>
      </c>
      <c r="W29" s="58">
        <f>'データ入力・貼付シート'!J48</f>
        <v>0</v>
      </c>
      <c r="X29" s="58">
        <f>'データ入力・貼付シート'!K48</f>
        <v>0</v>
      </c>
      <c r="Y29" s="58">
        <f>'データ入力・貼付シート'!L48</f>
        <v>0</v>
      </c>
      <c r="Z29" s="57">
        <f>'データ入力・貼付シート'!M48</f>
        <v>0</v>
      </c>
      <c r="AA29" s="127">
        <f>'データ入力・貼付シート'!N48</f>
        <v>0</v>
      </c>
      <c r="AB29" s="59">
        <f>'データ入力・貼付シート'!O48</f>
        <v>0</v>
      </c>
      <c r="AC29" s="58">
        <f>'データ入力・貼付シート'!P48</f>
        <v>0</v>
      </c>
      <c r="AD29" s="58">
        <f>'データ入力・貼付シート'!Q48</f>
        <v>0</v>
      </c>
      <c r="AE29" s="58">
        <f>'データ入力・貼付シート'!R48</f>
        <v>0</v>
      </c>
      <c r="AF29" s="57">
        <f>'データ入力・貼付シート'!S48</f>
        <v>0</v>
      </c>
      <c r="AG29" s="127">
        <f>'データ入力・貼付シート'!T48</f>
        <v>0</v>
      </c>
      <c r="AH29" s="59">
        <f>'データ入力・貼付シート'!U48</f>
        <v>0</v>
      </c>
      <c r="AI29" s="57">
        <f>'データ入力・貼付シート'!V48</f>
        <v>0</v>
      </c>
      <c r="AJ29" s="60">
        <f>'データ入力・貼付シート'!W48</f>
        <v>0</v>
      </c>
      <c r="AK29" s="61">
        <f t="shared" si="0"/>
      </c>
      <c r="AL29" s="61">
        <f t="shared" si="1"/>
        <v>0</v>
      </c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55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</row>
    <row r="30" spans="1:88" s="18" customFormat="1" ht="45.75" customHeight="1">
      <c r="A30" s="50">
        <v>10</v>
      </c>
      <c r="B30" s="274">
        <f>'データ入力・貼付シート'!B49</f>
        <v>0</v>
      </c>
      <c r="C30" s="228"/>
      <c r="D30" s="228"/>
      <c r="E30" s="228"/>
      <c r="F30" s="271">
        <f>'データ入力・貼付シート'!C49</f>
        <v>0</v>
      </c>
      <c r="G30" s="272"/>
      <c r="H30" s="272"/>
      <c r="I30" s="272"/>
      <c r="J30" s="272"/>
      <c r="K30" s="272"/>
      <c r="L30" s="272"/>
      <c r="M30" s="272"/>
      <c r="N30" s="272"/>
      <c r="O30" s="273"/>
      <c r="P30" s="228">
        <f>'データ入力・貼付シート'!D49</f>
        <v>0</v>
      </c>
      <c r="Q30" s="228"/>
      <c r="R30" s="228"/>
      <c r="S30" s="228"/>
      <c r="T30" s="229"/>
      <c r="U30" s="56">
        <f>'データ入力・貼付シート'!F49</f>
        <v>0</v>
      </c>
      <c r="V30" s="57">
        <f>'データ入力・貼付シート'!I49</f>
        <v>0</v>
      </c>
      <c r="W30" s="58">
        <f>'データ入力・貼付シート'!J49</f>
        <v>0</v>
      </c>
      <c r="X30" s="58">
        <f>'データ入力・貼付シート'!K49</f>
        <v>0</v>
      </c>
      <c r="Y30" s="58">
        <f>'データ入力・貼付シート'!L49</f>
        <v>0</v>
      </c>
      <c r="Z30" s="57">
        <f>'データ入力・貼付シート'!M49</f>
        <v>0</v>
      </c>
      <c r="AA30" s="127">
        <f>'データ入力・貼付シート'!N49</f>
        <v>0</v>
      </c>
      <c r="AB30" s="59">
        <f>'データ入力・貼付シート'!O49</f>
        <v>0</v>
      </c>
      <c r="AC30" s="58">
        <f>'データ入力・貼付シート'!P49</f>
        <v>0</v>
      </c>
      <c r="AD30" s="58">
        <f>'データ入力・貼付シート'!Q49</f>
        <v>0</v>
      </c>
      <c r="AE30" s="58">
        <f>'データ入力・貼付シート'!R49</f>
        <v>0</v>
      </c>
      <c r="AF30" s="57">
        <f>'データ入力・貼付シート'!S49</f>
        <v>0</v>
      </c>
      <c r="AG30" s="127">
        <f>'データ入力・貼付シート'!T49</f>
        <v>0</v>
      </c>
      <c r="AH30" s="59">
        <f>'データ入力・貼付シート'!U49</f>
        <v>0</v>
      </c>
      <c r="AI30" s="57">
        <f>'データ入力・貼付シート'!V49</f>
        <v>0</v>
      </c>
      <c r="AJ30" s="60">
        <f>'データ入力・貼付シート'!W49</f>
        <v>0</v>
      </c>
      <c r="AK30" s="61">
        <f t="shared" si="0"/>
      </c>
      <c r="AL30" s="61">
        <f t="shared" si="1"/>
        <v>0</v>
      </c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55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</row>
    <row r="31" spans="1:88" s="18" customFormat="1" ht="45.75" customHeight="1">
      <c r="A31" s="50">
        <v>11</v>
      </c>
      <c r="B31" s="274">
        <f>'データ入力・貼付シート'!B50</f>
        <v>0</v>
      </c>
      <c r="C31" s="228"/>
      <c r="D31" s="228"/>
      <c r="E31" s="228"/>
      <c r="F31" s="271">
        <f>'データ入力・貼付シート'!C50</f>
        <v>0</v>
      </c>
      <c r="G31" s="272"/>
      <c r="H31" s="272"/>
      <c r="I31" s="272"/>
      <c r="J31" s="272"/>
      <c r="K31" s="272"/>
      <c r="L31" s="272"/>
      <c r="M31" s="272"/>
      <c r="N31" s="272"/>
      <c r="O31" s="273"/>
      <c r="P31" s="228">
        <f>'データ入力・貼付シート'!D50</f>
        <v>0</v>
      </c>
      <c r="Q31" s="228"/>
      <c r="R31" s="228"/>
      <c r="S31" s="228"/>
      <c r="T31" s="229"/>
      <c r="U31" s="56">
        <f>'データ入力・貼付シート'!F50</f>
        <v>0</v>
      </c>
      <c r="V31" s="57">
        <f>'データ入力・貼付シート'!I50</f>
        <v>0</v>
      </c>
      <c r="W31" s="58">
        <f>'データ入力・貼付シート'!J50</f>
        <v>0</v>
      </c>
      <c r="X31" s="58">
        <f>'データ入力・貼付シート'!K50</f>
        <v>0</v>
      </c>
      <c r="Y31" s="58">
        <f>'データ入力・貼付シート'!L50</f>
        <v>0</v>
      </c>
      <c r="Z31" s="57">
        <f>'データ入力・貼付シート'!M50</f>
        <v>0</v>
      </c>
      <c r="AA31" s="127">
        <f>'データ入力・貼付シート'!N50</f>
        <v>0</v>
      </c>
      <c r="AB31" s="59">
        <f>'データ入力・貼付シート'!O50</f>
        <v>0</v>
      </c>
      <c r="AC31" s="58">
        <f>'データ入力・貼付シート'!P50</f>
        <v>0</v>
      </c>
      <c r="AD31" s="58">
        <f>'データ入力・貼付シート'!Q50</f>
        <v>0</v>
      </c>
      <c r="AE31" s="58">
        <f>'データ入力・貼付シート'!R50</f>
        <v>0</v>
      </c>
      <c r="AF31" s="57">
        <f>'データ入力・貼付シート'!S50</f>
        <v>0</v>
      </c>
      <c r="AG31" s="127">
        <f>'データ入力・貼付シート'!T50</f>
        <v>0</v>
      </c>
      <c r="AH31" s="59">
        <f>'データ入力・貼付シート'!U50</f>
        <v>0</v>
      </c>
      <c r="AI31" s="57">
        <f>'データ入力・貼付シート'!V50</f>
        <v>0</v>
      </c>
      <c r="AJ31" s="60">
        <f>'データ入力・貼付シート'!W50</f>
        <v>0</v>
      </c>
      <c r="AK31" s="61">
        <f t="shared" si="0"/>
      </c>
      <c r="AL31" s="61">
        <f t="shared" si="1"/>
        <v>0</v>
      </c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55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</row>
    <row r="32" spans="1:88" s="18" customFormat="1" ht="45.75" customHeight="1">
      <c r="A32" s="50">
        <v>12</v>
      </c>
      <c r="B32" s="274">
        <f>'データ入力・貼付シート'!B51</f>
        <v>0</v>
      </c>
      <c r="C32" s="228"/>
      <c r="D32" s="228"/>
      <c r="E32" s="228"/>
      <c r="F32" s="271">
        <f>'データ入力・貼付シート'!C51</f>
        <v>0</v>
      </c>
      <c r="G32" s="272"/>
      <c r="H32" s="272"/>
      <c r="I32" s="272"/>
      <c r="J32" s="272"/>
      <c r="K32" s="272"/>
      <c r="L32" s="272"/>
      <c r="M32" s="272"/>
      <c r="N32" s="272"/>
      <c r="O32" s="273"/>
      <c r="P32" s="228">
        <f>'データ入力・貼付シート'!D51</f>
        <v>0</v>
      </c>
      <c r="Q32" s="228"/>
      <c r="R32" s="228"/>
      <c r="S32" s="228"/>
      <c r="T32" s="229"/>
      <c r="U32" s="56">
        <f>'データ入力・貼付シート'!F51</f>
        <v>0</v>
      </c>
      <c r="V32" s="57">
        <f>'データ入力・貼付シート'!I51</f>
        <v>0</v>
      </c>
      <c r="W32" s="58">
        <f>'データ入力・貼付シート'!J51</f>
        <v>0</v>
      </c>
      <c r="X32" s="58">
        <f>'データ入力・貼付シート'!K51</f>
        <v>0</v>
      </c>
      <c r="Y32" s="58">
        <f>'データ入力・貼付シート'!L51</f>
        <v>0</v>
      </c>
      <c r="Z32" s="57">
        <f>'データ入力・貼付シート'!M51</f>
        <v>0</v>
      </c>
      <c r="AA32" s="127">
        <f>'データ入力・貼付シート'!N51</f>
        <v>0</v>
      </c>
      <c r="AB32" s="59">
        <f>'データ入力・貼付シート'!O51</f>
        <v>0</v>
      </c>
      <c r="AC32" s="58">
        <f>'データ入力・貼付シート'!P51</f>
        <v>0</v>
      </c>
      <c r="AD32" s="58">
        <f>'データ入力・貼付シート'!Q51</f>
        <v>0</v>
      </c>
      <c r="AE32" s="58">
        <f>'データ入力・貼付シート'!R51</f>
        <v>0</v>
      </c>
      <c r="AF32" s="57">
        <f>'データ入力・貼付シート'!S51</f>
        <v>0</v>
      </c>
      <c r="AG32" s="127">
        <f>'データ入力・貼付シート'!T51</f>
        <v>0</v>
      </c>
      <c r="AH32" s="59">
        <f>'データ入力・貼付シート'!U51</f>
        <v>0</v>
      </c>
      <c r="AI32" s="57">
        <f>'データ入力・貼付シート'!V51</f>
        <v>0</v>
      </c>
      <c r="AJ32" s="60">
        <f>'データ入力・貼付シート'!W51</f>
        <v>0</v>
      </c>
      <c r="AK32" s="61">
        <f t="shared" si="0"/>
      </c>
      <c r="AL32" s="61">
        <f t="shared" si="1"/>
        <v>0</v>
      </c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55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</row>
    <row r="33" spans="1:88" s="18" customFormat="1" ht="45.75" customHeight="1">
      <c r="A33" s="50">
        <v>13</v>
      </c>
      <c r="B33" s="274">
        <f>'データ入力・貼付シート'!B52</f>
        <v>0</v>
      </c>
      <c r="C33" s="228"/>
      <c r="D33" s="228"/>
      <c r="E33" s="228"/>
      <c r="F33" s="271">
        <f>'データ入力・貼付シート'!C52</f>
        <v>0</v>
      </c>
      <c r="G33" s="272"/>
      <c r="H33" s="272"/>
      <c r="I33" s="272"/>
      <c r="J33" s="272"/>
      <c r="K33" s="272"/>
      <c r="L33" s="272"/>
      <c r="M33" s="272"/>
      <c r="N33" s="272"/>
      <c r="O33" s="273"/>
      <c r="P33" s="228">
        <f>'データ入力・貼付シート'!D52</f>
        <v>0</v>
      </c>
      <c r="Q33" s="228"/>
      <c r="R33" s="228"/>
      <c r="S33" s="228"/>
      <c r="T33" s="229"/>
      <c r="U33" s="56">
        <f>'データ入力・貼付シート'!F52</f>
        <v>0</v>
      </c>
      <c r="V33" s="57">
        <f>'データ入力・貼付シート'!I52</f>
        <v>0</v>
      </c>
      <c r="W33" s="58">
        <f>'データ入力・貼付シート'!J52</f>
        <v>0</v>
      </c>
      <c r="X33" s="58">
        <f>'データ入力・貼付シート'!K52</f>
        <v>0</v>
      </c>
      <c r="Y33" s="58">
        <f>'データ入力・貼付シート'!L52</f>
        <v>0</v>
      </c>
      <c r="Z33" s="57">
        <f>'データ入力・貼付シート'!M52</f>
        <v>0</v>
      </c>
      <c r="AA33" s="127">
        <f>'データ入力・貼付シート'!N52</f>
        <v>0</v>
      </c>
      <c r="AB33" s="59">
        <f>'データ入力・貼付シート'!O52</f>
        <v>0</v>
      </c>
      <c r="AC33" s="58">
        <f>'データ入力・貼付シート'!P52</f>
        <v>0</v>
      </c>
      <c r="AD33" s="58">
        <f>'データ入力・貼付シート'!Q52</f>
        <v>0</v>
      </c>
      <c r="AE33" s="58">
        <f>'データ入力・貼付シート'!R52</f>
        <v>0</v>
      </c>
      <c r="AF33" s="57">
        <f>'データ入力・貼付シート'!S52</f>
        <v>0</v>
      </c>
      <c r="AG33" s="127">
        <f>'データ入力・貼付シート'!T52</f>
        <v>0</v>
      </c>
      <c r="AH33" s="59">
        <f>'データ入力・貼付シート'!U52</f>
        <v>0</v>
      </c>
      <c r="AI33" s="57">
        <f>'データ入力・貼付シート'!V52</f>
        <v>0</v>
      </c>
      <c r="AJ33" s="60">
        <f>'データ入力・貼付シート'!W52</f>
        <v>0</v>
      </c>
      <c r="AK33" s="61">
        <f t="shared" si="0"/>
      </c>
      <c r="AL33" s="61">
        <f t="shared" si="1"/>
        <v>0</v>
      </c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55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</row>
    <row r="34" spans="1:88" s="18" customFormat="1" ht="45.75" customHeight="1">
      <c r="A34" s="50">
        <v>14</v>
      </c>
      <c r="B34" s="274">
        <f>'データ入力・貼付シート'!B53</f>
        <v>0</v>
      </c>
      <c r="C34" s="228"/>
      <c r="D34" s="228"/>
      <c r="E34" s="228"/>
      <c r="F34" s="271">
        <f>'データ入力・貼付シート'!C53</f>
        <v>0</v>
      </c>
      <c r="G34" s="272"/>
      <c r="H34" s="272"/>
      <c r="I34" s="272"/>
      <c r="J34" s="272"/>
      <c r="K34" s="272"/>
      <c r="L34" s="272"/>
      <c r="M34" s="272"/>
      <c r="N34" s="272"/>
      <c r="O34" s="273"/>
      <c r="P34" s="228">
        <f>'データ入力・貼付シート'!D53</f>
        <v>0</v>
      </c>
      <c r="Q34" s="228"/>
      <c r="R34" s="228"/>
      <c r="S34" s="228"/>
      <c r="T34" s="229"/>
      <c r="U34" s="56">
        <f>'データ入力・貼付シート'!F53</f>
        <v>0</v>
      </c>
      <c r="V34" s="57">
        <f>'データ入力・貼付シート'!I53</f>
        <v>0</v>
      </c>
      <c r="W34" s="58">
        <f>'データ入力・貼付シート'!J53</f>
        <v>0</v>
      </c>
      <c r="X34" s="58">
        <f>'データ入力・貼付シート'!K53</f>
        <v>0</v>
      </c>
      <c r="Y34" s="58">
        <f>'データ入力・貼付シート'!L53</f>
        <v>0</v>
      </c>
      <c r="Z34" s="57">
        <f>'データ入力・貼付シート'!M53</f>
        <v>0</v>
      </c>
      <c r="AA34" s="127">
        <f>'データ入力・貼付シート'!N53</f>
        <v>0</v>
      </c>
      <c r="AB34" s="59">
        <f>'データ入力・貼付シート'!O53</f>
        <v>0</v>
      </c>
      <c r="AC34" s="58">
        <f>'データ入力・貼付シート'!P53</f>
        <v>0</v>
      </c>
      <c r="AD34" s="58">
        <f>'データ入力・貼付シート'!Q53</f>
        <v>0</v>
      </c>
      <c r="AE34" s="58">
        <f>'データ入力・貼付シート'!R53</f>
        <v>0</v>
      </c>
      <c r="AF34" s="57">
        <f>'データ入力・貼付シート'!S53</f>
        <v>0</v>
      </c>
      <c r="AG34" s="127">
        <f>'データ入力・貼付シート'!T53</f>
        <v>0</v>
      </c>
      <c r="AH34" s="59">
        <f>'データ入力・貼付シート'!U53</f>
        <v>0</v>
      </c>
      <c r="AI34" s="57">
        <f>'データ入力・貼付シート'!V53</f>
        <v>0</v>
      </c>
      <c r="AJ34" s="60">
        <f>'データ入力・貼付シート'!W53</f>
        <v>0</v>
      </c>
      <c r="AK34" s="61">
        <f t="shared" si="0"/>
      </c>
      <c r="AL34" s="61">
        <f t="shared" si="1"/>
        <v>0</v>
      </c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55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</row>
    <row r="35" spans="1:88" s="18" customFormat="1" ht="45.75" customHeight="1">
      <c r="A35" s="50">
        <v>15</v>
      </c>
      <c r="B35" s="274">
        <f>'データ入力・貼付シート'!B54</f>
        <v>0</v>
      </c>
      <c r="C35" s="228"/>
      <c r="D35" s="228"/>
      <c r="E35" s="228"/>
      <c r="F35" s="271">
        <f>'データ入力・貼付シート'!C54</f>
        <v>0</v>
      </c>
      <c r="G35" s="272"/>
      <c r="H35" s="272"/>
      <c r="I35" s="272"/>
      <c r="J35" s="272"/>
      <c r="K35" s="272"/>
      <c r="L35" s="272"/>
      <c r="M35" s="272"/>
      <c r="N35" s="272"/>
      <c r="O35" s="273"/>
      <c r="P35" s="228">
        <f>'データ入力・貼付シート'!D54</f>
        <v>0</v>
      </c>
      <c r="Q35" s="228"/>
      <c r="R35" s="228"/>
      <c r="S35" s="228"/>
      <c r="T35" s="229"/>
      <c r="U35" s="56">
        <f>'データ入力・貼付シート'!F54</f>
        <v>0</v>
      </c>
      <c r="V35" s="57">
        <f>'データ入力・貼付シート'!I54</f>
        <v>0</v>
      </c>
      <c r="W35" s="58">
        <f>'データ入力・貼付シート'!J54</f>
        <v>0</v>
      </c>
      <c r="X35" s="58">
        <f>'データ入力・貼付シート'!K54</f>
        <v>0</v>
      </c>
      <c r="Y35" s="58">
        <f>'データ入力・貼付シート'!L54</f>
        <v>0</v>
      </c>
      <c r="Z35" s="57">
        <f>'データ入力・貼付シート'!M54</f>
        <v>0</v>
      </c>
      <c r="AA35" s="127">
        <f>'データ入力・貼付シート'!N54</f>
        <v>0</v>
      </c>
      <c r="AB35" s="59">
        <f>'データ入力・貼付シート'!O54</f>
        <v>0</v>
      </c>
      <c r="AC35" s="58">
        <f>'データ入力・貼付シート'!P54</f>
        <v>0</v>
      </c>
      <c r="AD35" s="58">
        <f>'データ入力・貼付シート'!Q54</f>
        <v>0</v>
      </c>
      <c r="AE35" s="58">
        <f>'データ入力・貼付シート'!R54</f>
        <v>0</v>
      </c>
      <c r="AF35" s="57">
        <f>'データ入力・貼付シート'!S54</f>
        <v>0</v>
      </c>
      <c r="AG35" s="127">
        <f>'データ入力・貼付シート'!T54</f>
        <v>0</v>
      </c>
      <c r="AH35" s="59">
        <f>'データ入力・貼付シート'!U54</f>
        <v>0</v>
      </c>
      <c r="AI35" s="57">
        <f>'データ入力・貼付シート'!V54</f>
        <v>0</v>
      </c>
      <c r="AJ35" s="60">
        <f>'データ入力・貼付シート'!W54</f>
        <v>0</v>
      </c>
      <c r="AK35" s="61">
        <f t="shared" si="0"/>
      </c>
      <c r="AL35" s="61">
        <f t="shared" si="1"/>
        <v>0</v>
      </c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55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</row>
    <row r="36" spans="1:88" s="18" customFormat="1" ht="45.75" customHeight="1">
      <c r="A36" s="50">
        <v>16</v>
      </c>
      <c r="B36" s="274">
        <f>'データ入力・貼付シート'!B55</f>
        <v>0</v>
      </c>
      <c r="C36" s="228"/>
      <c r="D36" s="228"/>
      <c r="E36" s="228"/>
      <c r="F36" s="271">
        <f>'データ入力・貼付シート'!C55</f>
        <v>0</v>
      </c>
      <c r="G36" s="272"/>
      <c r="H36" s="272"/>
      <c r="I36" s="272"/>
      <c r="J36" s="272"/>
      <c r="K36" s="272"/>
      <c r="L36" s="272"/>
      <c r="M36" s="272"/>
      <c r="N36" s="272"/>
      <c r="O36" s="273"/>
      <c r="P36" s="228">
        <f>'データ入力・貼付シート'!D55</f>
        <v>0</v>
      </c>
      <c r="Q36" s="228"/>
      <c r="R36" s="228"/>
      <c r="S36" s="228"/>
      <c r="T36" s="229"/>
      <c r="U36" s="56">
        <f>'データ入力・貼付シート'!F55</f>
        <v>0</v>
      </c>
      <c r="V36" s="57">
        <f>'データ入力・貼付シート'!I55</f>
        <v>0</v>
      </c>
      <c r="W36" s="58">
        <f>'データ入力・貼付シート'!J55</f>
        <v>0</v>
      </c>
      <c r="X36" s="58">
        <f>'データ入力・貼付シート'!K55</f>
        <v>0</v>
      </c>
      <c r="Y36" s="58">
        <f>'データ入力・貼付シート'!L55</f>
        <v>0</v>
      </c>
      <c r="Z36" s="57">
        <f>'データ入力・貼付シート'!M55</f>
        <v>0</v>
      </c>
      <c r="AA36" s="127">
        <f>'データ入力・貼付シート'!N55</f>
        <v>0</v>
      </c>
      <c r="AB36" s="59">
        <f>'データ入力・貼付シート'!O55</f>
        <v>0</v>
      </c>
      <c r="AC36" s="58">
        <f>'データ入力・貼付シート'!P55</f>
        <v>0</v>
      </c>
      <c r="AD36" s="58">
        <f>'データ入力・貼付シート'!Q55</f>
        <v>0</v>
      </c>
      <c r="AE36" s="58">
        <f>'データ入力・貼付シート'!R55</f>
        <v>0</v>
      </c>
      <c r="AF36" s="57">
        <f>'データ入力・貼付シート'!S55</f>
        <v>0</v>
      </c>
      <c r="AG36" s="127">
        <f>'データ入力・貼付シート'!T55</f>
        <v>0</v>
      </c>
      <c r="AH36" s="59">
        <f>'データ入力・貼付シート'!U55</f>
        <v>0</v>
      </c>
      <c r="AI36" s="57">
        <f>'データ入力・貼付シート'!V55</f>
        <v>0</v>
      </c>
      <c r="AJ36" s="60">
        <f>'データ入力・貼付シート'!W55</f>
        <v>0</v>
      </c>
      <c r="AK36" s="61">
        <f t="shared" si="0"/>
      </c>
      <c r="AL36" s="61">
        <f t="shared" si="1"/>
        <v>0</v>
      </c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55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</row>
    <row r="37" spans="1:88" s="18" customFormat="1" ht="45.75" customHeight="1">
      <c r="A37" s="50">
        <v>17</v>
      </c>
      <c r="B37" s="274">
        <f>'データ入力・貼付シート'!B56</f>
        <v>0</v>
      </c>
      <c r="C37" s="228"/>
      <c r="D37" s="228"/>
      <c r="E37" s="228"/>
      <c r="F37" s="271">
        <f>'データ入力・貼付シート'!C56</f>
        <v>0</v>
      </c>
      <c r="G37" s="272"/>
      <c r="H37" s="272"/>
      <c r="I37" s="272"/>
      <c r="J37" s="272"/>
      <c r="K37" s="272"/>
      <c r="L37" s="272"/>
      <c r="M37" s="272"/>
      <c r="N37" s="272"/>
      <c r="O37" s="273"/>
      <c r="P37" s="228">
        <f>'データ入力・貼付シート'!D56</f>
        <v>0</v>
      </c>
      <c r="Q37" s="228"/>
      <c r="R37" s="228"/>
      <c r="S37" s="228"/>
      <c r="T37" s="229"/>
      <c r="U37" s="56">
        <f>'データ入力・貼付シート'!F56</f>
        <v>0</v>
      </c>
      <c r="V37" s="57">
        <f>'データ入力・貼付シート'!I56</f>
        <v>0</v>
      </c>
      <c r="W37" s="58">
        <f>'データ入力・貼付シート'!J56</f>
        <v>0</v>
      </c>
      <c r="X37" s="58">
        <f>'データ入力・貼付シート'!K56</f>
        <v>0</v>
      </c>
      <c r="Y37" s="58">
        <f>'データ入力・貼付シート'!L56</f>
        <v>0</v>
      </c>
      <c r="Z37" s="57">
        <f>'データ入力・貼付シート'!M56</f>
        <v>0</v>
      </c>
      <c r="AA37" s="127">
        <f>'データ入力・貼付シート'!N56</f>
        <v>0</v>
      </c>
      <c r="AB37" s="59">
        <f>'データ入力・貼付シート'!O56</f>
        <v>0</v>
      </c>
      <c r="AC37" s="58">
        <f>'データ入力・貼付シート'!P56</f>
        <v>0</v>
      </c>
      <c r="AD37" s="58">
        <f>'データ入力・貼付シート'!Q56</f>
        <v>0</v>
      </c>
      <c r="AE37" s="58">
        <f>'データ入力・貼付シート'!R56</f>
        <v>0</v>
      </c>
      <c r="AF37" s="57">
        <f>'データ入力・貼付シート'!S56</f>
        <v>0</v>
      </c>
      <c r="AG37" s="127">
        <f>'データ入力・貼付シート'!T56</f>
        <v>0</v>
      </c>
      <c r="AH37" s="59">
        <f>'データ入力・貼付シート'!U56</f>
        <v>0</v>
      </c>
      <c r="AI37" s="57">
        <f>'データ入力・貼付シート'!V56</f>
        <v>0</v>
      </c>
      <c r="AJ37" s="60">
        <f>'データ入力・貼付シート'!W56</f>
        <v>0</v>
      </c>
      <c r="AK37" s="61">
        <f t="shared" si="0"/>
      </c>
      <c r="AL37" s="61">
        <f t="shared" si="1"/>
        <v>0</v>
      </c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55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</row>
    <row r="38" spans="1:88" s="18" customFormat="1" ht="45.75" customHeight="1">
      <c r="A38" s="50">
        <v>18</v>
      </c>
      <c r="B38" s="274">
        <f>'データ入力・貼付シート'!B57</f>
        <v>0</v>
      </c>
      <c r="C38" s="228"/>
      <c r="D38" s="228"/>
      <c r="E38" s="228"/>
      <c r="F38" s="271">
        <f>'データ入力・貼付シート'!C57</f>
        <v>0</v>
      </c>
      <c r="G38" s="272"/>
      <c r="H38" s="272"/>
      <c r="I38" s="272"/>
      <c r="J38" s="272"/>
      <c r="K38" s="272"/>
      <c r="L38" s="272"/>
      <c r="M38" s="272"/>
      <c r="N38" s="272"/>
      <c r="O38" s="273"/>
      <c r="P38" s="228">
        <f>'データ入力・貼付シート'!D57</f>
        <v>0</v>
      </c>
      <c r="Q38" s="228"/>
      <c r="R38" s="228"/>
      <c r="S38" s="228"/>
      <c r="T38" s="229"/>
      <c r="U38" s="56">
        <f>'データ入力・貼付シート'!F57</f>
        <v>0</v>
      </c>
      <c r="V38" s="57">
        <f>'データ入力・貼付シート'!I57</f>
        <v>0</v>
      </c>
      <c r="W38" s="58">
        <f>'データ入力・貼付シート'!J57</f>
        <v>0</v>
      </c>
      <c r="X38" s="58">
        <f>'データ入力・貼付シート'!K57</f>
        <v>0</v>
      </c>
      <c r="Y38" s="58">
        <f>'データ入力・貼付シート'!L57</f>
        <v>0</v>
      </c>
      <c r="Z38" s="57">
        <f>'データ入力・貼付シート'!M57</f>
        <v>0</v>
      </c>
      <c r="AA38" s="127">
        <f>'データ入力・貼付シート'!N57</f>
        <v>0</v>
      </c>
      <c r="AB38" s="59">
        <f>'データ入力・貼付シート'!O57</f>
        <v>0</v>
      </c>
      <c r="AC38" s="58">
        <f>'データ入力・貼付シート'!P57</f>
        <v>0</v>
      </c>
      <c r="AD38" s="58">
        <f>'データ入力・貼付シート'!Q57</f>
        <v>0</v>
      </c>
      <c r="AE38" s="58">
        <f>'データ入力・貼付シート'!R57</f>
        <v>0</v>
      </c>
      <c r="AF38" s="57">
        <f>'データ入力・貼付シート'!S57</f>
        <v>0</v>
      </c>
      <c r="AG38" s="127">
        <f>'データ入力・貼付シート'!T57</f>
        <v>0</v>
      </c>
      <c r="AH38" s="59">
        <f>'データ入力・貼付シート'!U57</f>
        <v>0</v>
      </c>
      <c r="AI38" s="57">
        <f>'データ入力・貼付シート'!V57</f>
        <v>0</v>
      </c>
      <c r="AJ38" s="60">
        <f>'データ入力・貼付シート'!W57</f>
        <v>0</v>
      </c>
      <c r="AK38" s="61">
        <f t="shared" si="0"/>
      </c>
      <c r="AL38" s="61">
        <f t="shared" si="1"/>
        <v>0</v>
      </c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55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</row>
    <row r="39" spans="1:88" s="18" customFormat="1" ht="45.75" customHeight="1">
      <c r="A39" s="50">
        <v>19</v>
      </c>
      <c r="B39" s="274">
        <f>'データ入力・貼付シート'!B58</f>
        <v>0</v>
      </c>
      <c r="C39" s="228"/>
      <c r="D39" s="228"/>
      <c r="E39" s="228"/>
      <c r="F39" s="271">
        <f>'データ入力・貼付シート'!C58</f>
        <v>0</v>
      </c>
      <c r="G39" s="272"/>
      <c r="H39" s="272"/>
      <c r="I39" s="272"/>
      <c r="J39" s="272"/>
      <c r="K39" s="272"/>
      <c r="L39" s="272"/>
      <c r="M39" s="272"/>
      <c r="N39" s="272"/>
      <c r="O39" s="273"/>
      <c r="P39" s="228">
        <f>'データ入力・貼付シート'!D58</f>
        <v>0</v>
      </c>
      <c r="Q39" s="228"/>
      <c r="R39" s="228"/>
      <c r="S39" s="228"/>
      <c r="T39" s="229"/>
      <c r="U39" s="56">
        <f>'データ入力・貼付シート'!F58</f>
        <v>0</v>
      </c>
      <c r="V39" s="57">
        <f>'データ入力・貼付シート'!I58</f>
        <v>0</v>
      </c>
      <c r="W39" s="58">
        <f>'データ入力・貼付シート'!J58</f>
        <v>0</v>
      </c>
      <c r="X39" s="58">
        <f>'データ入力・貼付シート'!K58</f>
        <v>0</v>
      </c>
      <c r="Y39" s="58">
        <f>'データ入力・貼付シート'!L58</f>
        <v>0</v>
      </c>
      <c r="Z39" s="57">
        <f>'データ入力・貼付シート'!M58</f>
        <v>0</v>
      </c>
      <c r="AA39" s="127">
        <f>'データ入力・貼付シート'!N58</f>
        <v>0</v>
      </c>
      <c r="AB39" s="59">
        <f>'データ入力・貼付シート'!O58</f>
        <v>0</v>
      </c>
      <c r="AC39" s="58">
        <f>'データ入力・貼付シート'!P58</f>
        <v>0</v>
      </c>
      <c r="AD39" s="58">
        <f>'データ入力・貼付シート'!Q58</f>
        <v>0</v>
      </c>
      <c r="AE39" s="58">
        <f>'データ入力・貼付シート'!R58</f>
        <v>0</v>
      </c>
      <c r="AF39" s="57">
        <f>'データ入力・貼付シート'!S58</f>
        <v>0</v>
      </c>
      <c r="AG39" s="127">
        <f>'データ入力・貼付シート'!T58</f>
        <v>0</v>
      </c>
      <c r="AH39" s="59">
        <f>'データ入力・貼付シート'!U58</f>
        <v>0</v>
      </c>
      <c r="AI39" s="57">
        <f>'データ入力・貼付シート'!V58</f>
        <v>0</v>
      </c>
      <c r="AJ39" s="60">
        <f>'データ入力・貼付シート'!W58</f>
        <v>0</v>
      </c>
      <c r="AK39" s="61">
        <f t="shared" si="0"/>
      </c>
      <c r="AL39" s="61">
        <f t="shared" si="1"/>
        <v>0</v>
      </c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55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</row>
    <row r="40" spans="1:88" s="18" customFormat="1" ht="45.75" customHeight="1" thickBot="1">
      <c r="A40" s="62">
        <v>20</v>
      </c>
      <c r="B40" s="238">
        <f>'データ入力・貼付シート'!B59</f>
        <v>0</v>
      </c>
      <c r="C40" s="239"/>
      <c r="D40" s="239"/>
      <c r="E40" s="239"/>
      <c r="F40" s="259">
        <f>'データ入力・貼付シート'!C59</f>
        <v>0</v>
      </c>
      <c r="G40" s="260"/>
      <c r="H40" s="260"/>
      <c r="I40" s="260"/>
      <c r="J40" s="260"/>
      <c r="K40" s="260"/>
      <c r="L40" s="260"/>
      <c r="M40" s="260"/>
      <c r="N40" s="260"/>
      <c r="O40" s="261"/>
      <c r="P40" s="239">
        <f>'データ入力・貼付シート'!D59</f>
        <v>0</v>
      </c>
      <c r="Q40" s="239"/>
      <c r="R40" s="239"/>
      <c r="S40" s="239"/>
      <c r="T40" s="258"/>
      <c r="U40" s="63">
        <f>'データ入力・貼付シート'!F59</f>
        <v>0</v>
      </c>
      <c r="V40" s="64">
        <f>'データ入力・貼付シート'!I59</f>
        <v>0</v>
      </c>
      <c r="W40" s="65">
        <f>'データ入力・貼付シート'!J59</f>
        <v>0</v>
      </c>
      <c r="X40" s="65">
        <f>'データ入力・貼付シート'!K59</f>
        <v>0</v>
      </c>
      <c r="Y40" s="65">
        <f>'データ入力・貼付シート'!L59</f>
        <v>0</v>
      </c>
      <c r="Z40" s="64">
        <f>'データ入力・貼付シート'!M59</f>
        <v>0</v>
      </c>
      <c r="AA40" s="128">
        <f>'データ入力・貼付シート'!N59</f>
        <v>0</v>
      </c>
      <c r="AB40" s="66">
        <f>'データ入力・貼付シート'!O59</f>
        <v>0</v>
      </c>
      <c r="AC40" s="65">
        <f>'データ入力・貼付シート'!P59</f>
        <v>0</v>
      </c>
      <c r="AD40" s="65">
        <f>'データ入力・貼付シート'!Q59</f>
        <v>0</v>
      </c>
      <c r="AE40" s="65">
        <f>'データ入力・貼付シート'!R59</f>
        <v>0</v>
      </c>
      <c r="AF40" s="64">
        <f>'データ入力・貼付シート'!S59</f>
        <v>0</v>
      </c>
      <c r="AG40" s="128">
        <f>'データ入力・貼付シート'!T59</f>
        <v>0</v>
      </c>
      <c r="AH40" s="66">
        <f>'データ入力・貼付シート'!U59</f>
        <v>0</v>
      </c>
      <c r="AI40" s="64">
        <f>'データ入力・貼付シート'!V59</f>
        <v>0</v>
      </c>
      <c r="AJ40" s="67">
        <f>'データ入力・貼付シート'!W59</f>
        <v>0</v>
      </c>
      <c r="AK40" s="61">
        <f t="shared" si="0"/>
      </c>
      <c r="AL40" s="61">
        <f t="shared" si="1"/>
        <v>0</v>
      </c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55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</row>
    <row r="41" spans="1:69" s="74" customFormat="1" ht="17.2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1"/>
      <c r="AQ41" s="71"/>
      <c r="AR41" s="71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1"/>
      <c r="BJ41" s="71"/>
      <c r="BK41" s="71"/>
      <c r="BL41" s="71"/>
      <c r="BM41" s="71"/>
      <c r="BN41" s="71"/>
      <c r="BO41" s="71"/>
      <c r="BP41" s="71"/>
      <c r="BQ41" s="73"/>
    </row>
    <row r="42" spans="2:46" s="74" customFormat="1" ht="27" customHeight="1">
      <c r="B42" s="75" t="s">
        <v>11</v>
      </c>
      <c r="C42" s="76" t="s">
        <v>13</v>
      </c>
      <c r="D42" s="77">
        <f>COUNTIF($AK$21:$AK$87,1)</f>
        <v>0</v>
      </c>
      <c r="E42" s="76" t="s">
        <v>14</v>
      </c>
      <c r="F42" s="76" t="s">
        <v>15</v>
      </c>
      <c r="G42" s="78" t="s">
        <v>49</v>
      </c>
      <c r="H42" s="78"/>
      <c r="I42" s="75" t="s">
        <v>12</v>
      </c>
      <c r="J42" s="76" t="s">
        <v>16</v>
      </c>
      <c r="K42" s="77">
        <f>COUNTIF($AK$115:$AK$181,2)</f>
        <v>0</v>
      </c>
      <c r="L42" s="76" t="s">
        <v>17</v>
      </c>
      <c r="M42" s="76" t="s">
        <v>15</v>
      </c>
      <c r="N42" s="79" t="s">
        <v>50</v>
      </c>
      <c r="Q42" s="275" t="s">
        <v>18</v>
      </c>
      <c r="R42" s="275"/>
      <c r="S42" s="275"/>
      <c r="T42" s="275"/>
      <c r="U42" s="76" t="s">
        <v>52</v>
      </c>
      <c r="V42" s="77">
        <f>$D$42+$K$42</f>
        <v>0</v>
      </c>
      <c r="W42" s="76" t="s">
        <v>51</v>
      </c>
      <c r="X42" s="76" t="s">
        <v>15</v>
      </c>
      <c r="AB42" s="81"/>
      <c r="AC42" s="75" t="s">
        <v>86</v>
      </c>
      <c r="AD42" s="75"/>
      <c r="AE42" s="76" t="s">
        <v>52</v>
      </c>
      <c r="AF42" s="242">
        <f>SUM($AL$21:$AL$181)</f>
        <v>0</v>
      </c>
      <c r="AG42" s="242"/>
      <c r="AH42" s="76" t="s">
        <v>17</v>
      </c>
      <c r="AI42" s="81" t="s">
        <v>89</v>
      </c>
      <c r="AP42" s="82"/>
      <c r="AQ42" s="82"/>
      <c r="AR42" s="82"/>
      <c r="AS42" s="82"/>
      <c r="AT42" s="82"/>
    </row>
    <row r="43" spans="28:46" s="74" customFormat="1" ht="27" customHeight="1">
      <c r="AB43" s="81"/>
      <c r="AC43" s="75" t="s">
        <v>87</v>
      </c>
      <c r="AD43" s="75"/>
      <c r="AE43" s="76" t="s">
        <v>52</v>
      </c>
      <c r="AF43" s="241">
        <f>SUM($AK$15:$AK$16,$AK$109:$AK$110)</f>
        <v>0</v>
      </c>
      <c r="AG43" s="241"/>
      <c r="AH43" s="76" t="s">
        <v>17</v>
      </c>
      <c r="AI43" s="81" t="s">
        <v>89</v>
      </c>
      <c r="AP43" s="82"/>
      <c r="AQ43" s="82"/>
      <c r="AR43" s="82"/>
      <c r="AS43" s="82"/>
      <c r="AT43" s="82"/>
    </row>
    <row r="44" spans="1:46" s="74" customFormat="1" ht="27" customHeight="1">
      <c r="A44" s="74" t="s">
        <v>34</v>
      </c>
      <c r="B44" s="81" t="s">
        <v>10</v>
      </c>
      <c r="C44" s="81"/>
      <c r="AP44" s="82"/>
      <c r="AQ44" s="82"/>
      <c r="AR44" s="82"/>
      <c r="AS44" s="82"/>
      <c r="AT44" s="82"/>
    </row>
    <row r="45" spans="1:12" s="74" customFormat="1" ht="27" customHeight="1">
      <c r="A45" s="74" t="s">
        <v>35</v>
      </c>
      <c r="B45" s="81" t="s">
        <v>42</v>
      </c>
      <c r="C45" s="81"/>
      <c r="K45" s="83"/>
      <c r="L45" s="83"/>
    </row>
    <row r="46" spans="4:41" s="74" customFormat="1" ht="27" customHeight="1">
      <c r="D46" s="75" t="s">
        <v>134</v>
      </c>
      <c r="E46" s="240">
        <f>'データ入力・貼付シート'!$E$20</f>
        <v>3</v>
      </c>
      <c r="F46" s="240"/>
      <c r="G46" s="81" t="s">
        <v>7</v>
      </c>
      <c r="H46" s="240">
        <f>'データ入力・貼付シート'!$G$20</f>
        <v>0</v>
      </c>
      <c r="I46" s="240"/>
      <c r="J46" s="81" t="s">
        <v>8</v>
      </c>
      <c r="K46" s="240">
        <f>'データ入力・貼付シート'!$I$20</f>
        <v>0</v>
      </c>
      <c r="L46" s="240"/>
      <c r="M46" s="81" t="s">
        <v>9</v>
      </c>
      <c r="AN46" s="84"/>
      <c r="AO46" s="70"/>
    </row>
    <row r="47" spans="9:70" s="74" customFormat="1" ht="38.25" customHeight="1">
      <c r="I47" s="210">
        <f>'データ入力・貼付シート'!$D$2</f>
        <v>0</v>
      </c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85"/>
      <c r="V47" s="85"/>
      <c r="W47" s="211" t="s">
        <v>118</v>
      </c>
      <c r="X47" s="211"/>
      <c r="Y47" s="86"/>
      <c r="Z47" s="276">
        <f>'データ入力・貼付シート'!$D$8</f>
        <v>0</v>
      </c>
      <c r="AA47" s="276"/>
      <c r="AB47" s="276"/>
      <c r="AC47" s="276"/>
      <c r="AD47" s="276"/>
      <c r="AE47" s="276"/>
      <c r="AF47" s="276"/>
      <c r="AG47" s="276"/>
      <c r="AH47" s="276"/>
      <c r="AL47" s="87"/>
      <c r="AM47" s="87"/>
      <c r="AN47" s="70"/>
      <c r="AO47" s="70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</row>
    <row r="48" spans="1:52" s="18" customFormat="1" ht="51.75" customHeight="1" thickBot="1">
      <c r="A48" s="17" t="s">
        <v>6</v>
      </c>
      <c r="V48" s="19"/>
      <c r="W48" s="19"/>
      <c r="X48" s="19"/>
      <c r="Y48" s="19"/>
      <c r="AF48" s="358" t="s">
        <v>53</v>
      </c>
      <c r="AG48" s="358"/>
      <c r="AH48" s="358"/>
      <c r="AI48" s="358"/>
      <c r="AJ48" s="358"/>
      <c r="AP48" s="278" t="s">
        <v>29</v>
      </c>
      <c r="AQ48" s="278" t="s">
        <v>30</v>
      </c>
      <c r="AR48" s="278" t="s">
        <v>31</v>
      </c>
      <c r="AS48" s="278" t="s">
        <v>32</v>
      </c>
      <c r="AU48" s="278" t="s">
        <v>36</v>
      </c>
      <c r="AV48" s="278" t="s">
        <v>37</v>
      </c>
      <c r="AW48" s="278" t="s">
        <v>38</v>
      </c>
      <c r="AX48" s="278" t="s">
        <v>39</v>
      </c>
      <c r="AY48" s="278" t="s">
        <v>41</v>
      </c>
      <c r="AZ48" s="278" t="s">
        <v>40</v>
      </c>
    </row>
    <row r="49" spans="8:52" s="18" customFormat="1" ht="40.5" customHeight="1">
      <c r="H49" s="359" t="str">
        <f>H2</f>
        <v>令和3年度沖縄県高等学校新人体育大会
水泳競技大会</v>
      </c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1"/>
      <c r="AA49" s="125"/>
      <c r="AB49" s="21"/>
      <c r="AC49" s="21"/>
      <c r="AD49" s="21"/>
      <c r="AF49" s="382">
        <f>'データ入力・貼付シート'!$D$9</f>
        <v>0</v>
      </c>
      <c r="AG49" s="383"/>
      <c r="AH49" s="384"/>
      <c r="AI49" s="384"/>
      <c r="AJ49" s="385"/>
      <c r="AP49" s="278"/>
      <c r="AQ49" s="278"/>
      <c r="AR49" s="278"/>
      <c r="AS49" s="278"/>
      <c r="AU49" s="278"/>
      <c r="AV49" s="278"/>
      <c r="AW49" s="278"/>
      <c r="AX49" s="278"/>
      <c r="AY49" s="278"/>
      <c r="AZ49" s="278"/>
    </row>
    <row r="50" spans="8:52" s="18" customFormat="1" ht="40.5" customHeight="1" thickBot="1">
      <c r="H50" s="362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4"/>
      <c r="AA50" s="125"/>
      <c r="AB50" s="21"/>
      <c r="AC50" s="21"/>
      <c r="AD50" s="21"/>
      <c r="AF50" s="386"/>
      <c r="AG50" s="387"/>
      <c r="AH50" s="387"/>
      <c r="AI50" s="387"/>
      <c r="AJ50" s="388"/>
      <c r="AP50" s="278"/>
      <c r="AQ50" s="278"/>
      <c r="AR50" s="278"/>
      <c r="AS50" s="278"/>
      <c r="AU50" s="278"/>
      <c r="AV50" s="278"/>
      <c r="AW50" s="278"/>
      <c r="AX50" s="278"/>
      <c r="AY50" s="278"/>
      <c r="AZ50" s="278"/>
    </row>
    <row r="51" spans="1:52" s="18" customFormat="1" ht="38.25" customHeight="1">
      <c r="A51" s="389" t="s">
        <v>43</v>
      </c>
      <c r="B51" s="389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389"/>
      <c r="AF51" s="389"/>
      <c r="AG51" s="389"/>
      <c r="AH51" s="389"/>
      <c r="AI51" s="389"/>
      <c r="AJ51" s="389"/>
      <c r="AK51" s="22"/>
      <c r="AL51" s="22"/>
      <c r="AM51" s="22"/>
      <c r="AN51" s="22"/>
      <c r="AO51" s="22"/>
      <c r="AP51" s="278"/>
      <c r="AQ51" s="278"/>
      <c r="AR51" s="278"/>
      <c r="AS51" s="278"/>
      <c r="AU51" s="278"/>
      <c r="AV51" s="278"/>
      <c r="AW51" s="278"/>
      <c r="AX51" s="278"/>
      <c r="AY51" s="278"/>
      <c r="AZ51" s="278"/>
    </row>
    <row r="52" spans="1:52" s="18" customFormat="1" ht="21.75" customHeight="1">
      <c r="A52" s="22"/>
      <c r="B52" s="22"/>
      <c r="C52" s="22"/>
      <c r="D52" s="22"/>
      <c r="E52" s="22"/>
      <c r="F52" s="22"/>
      <c r="G52" s="22"/>
      <c r="H52" s="22"/>
      <c r="I52" s="22"/>
      <c r="S52" s="22"/>
      <c r="Z52" s="24"/>
      <c r="AA52" s="24"/>
      <c r="AB52" s="262" t="s">
        <v>48</v>
      </c>
      <c r="AC52" s="263"/>
      <c r="AD52" s="263"/>
      <c r="AE52" s="263"/>
      <c r="AF52" s="263"/>
      <c r="AG52" s="263"/>
      <c r="AH52" s="263"/>
      <c r="AI52" s="263"/>
      <c r="AJ52" s="264"/>
      <c r="AP52" s="278"/>
      <c r="AQ52" s="278"/>
      <c r="AR52" s="278"/>
      <c r="AS52" s="278"/>
      <c r="AU52" s="278"/>
      <c r="AV52" s="278"/>
      <c r="AW52" s="278"/>
      <c r="AX52" s="278"/>
      <c r="AY52" s="278"/>
      <c r="AZ52" s="278"/>
    </row>
    <row r="53" spans="26:52" s="18" customFormat="1" ht="27" customHeight="1" thickBot="1">
      <c r="Z53" s="129"/>
      <c r="AA53" s="24"/>
      <c r="AB53" s="265"/>
      <c r="AC53" s="266"/>
      <c r="AD53" s="266"/>
      <c r="AE53" s="266"/>
      <c r="AF53" s="266"/>
      <c r="AG53" s="266"/>
      <c r="AH53" s="266"/>
      <c r="AI53" s="266"/>
      <c r="AJ53" s="267"/>
      <c r="AP53" s="278"/>
      <c r="AQ53" s="278"/>
      <c r="AR53" s="278"/>
      <c r="AS53" s="278"/>
      <c r="AU53" s="278"/>
      <c r="AV53" s="278"/>
      <c r="AW53" s="278"/>
      <c r="AX53" s="278"/>
      <c r="AY53" s="278"/>
      <c r="AZ53" s="278"/>
    </row>
    <row r="54" spans="1:52" s="18" customFormat="1" ht="27" customHeight="1">
      <c r="A54" s="372" t="s">
        <v>20</v>
      </c>
      <c r="B54" s="373"/>
      <c r="C54" s="374"/>
      <c r="D54" s="381">
        <f>PHONETIC('データ入力・貼付シート'!$D$2)</f>
      </c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55"/>
      <c r="R54" s="342" t="s">
        <v>23</v>
      </c>
      <c r="S54" s="343"/>
      <c r="T54" s="343"/>
      <c r="U54" s="343"/>
      <c r="V54" s="343"/>
      <c r="W54" s="343"/>
      <c r="X54" s="343"/>
      <c r="Y54" s="343"/>
      <c r="Z54" s="343"/>
      <c r="AA54" s="355"/>
      <c r="AB54" s="342" t="s">
        <v>92</v>
      </c>
      <c r="AC54" s="343"/>
      <c r="AD54" s="343"/>
      <c r="AE54" s="343"/>
      <c r="AF54" s="343"/>
      <c r="AG54" s="343"/>
      <c r="AH54" s="343"/>
      <c r="AI54" s="343"/>
      <c r="AJ54" s="344"/>
      <c r="AK54" s="25"/>
      <c r="AL54" s="25"/>
      <c r="AM54" s="25"/>
      <c r="AN54" s="25"/>
      <c r="AO54" s="25"/>
      <c r="AP54" s="278"/>
      <c r="AQ54" s="278"/>
      <c r="AR54" s="278"/>
      <c r="AS54" s="278"/>
      <c r="AU54" s="278"/>
      <c r="AV54" s="278"/>
      <c r="AW54" s="278"/>
      <c r="AX54" s="278"/>
      <c r="AY54" s="278"/>
      <c r="AZ54" s="278"/>
    </row>
    <row r="55" spans="1:52" s="18" customFormat="1" ht="27" customHeight="1">
      <c r="A55" s="336" t="s">
        <v>27</v>
      </c>
      <c r="B55" s="337"/>
      <c r="C55" s="338"/>
      <c r="D55" s="375">
        <f>'データ入力・貼付シート'!$D$2</f>
        <v>0</v>
      </c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7"/>
      <c r="R55" s="349">
        <f>'データ入力・貼付シート'!$D$5</f>
        <v>0</v>
      </c>
      <c r="S55" s="350"/>
      <c r="T55" s="350"/>
      <c r="U55" s="350"/>
      <c r="V55" s="350"/>
      <c r="W55" s="350"/>
      <c r="X55" s="350"/>
      <c r="Y55" s="350"/>
      <c r="Z55" s="350"/>
      <c r="AA55" s="351"/>
      <c r="AB55" s="138" t="s">
        <v>93</v>
      </c>
      <c r="AC55" s="347">
        <f>'データ入力・貼付シート'!$D$6</f>
        <v>0</v>
      </c>
      <c r="AD55" s="347"/>
      <c r="AE55" s="347"/>
      <c r="AF55" s="347"/>
      <c r="AG55" s="347"/>
      <c r="AH55" s="347"/>
      <c r="AI55" s="347"/>
      <c r="AJ55" s="348"/>
      <c r="AK55" s="26"/>
      <c r="AL55" s="26"/>
      <c r="AM55" s="26"/>
      <c r="AN55" s="26"/>
      <c r="AO55" s="26"/>
      <c r="AP55" s="278"/>
      <c r="AQ55" s="278"/>
      <c r="AR55" s="278"/>
      <c r="AS55" s="278"/>
      <c r="AU55" s="278"/>
      <c r="AV55" s="278"/>
      <c r="AW55" s="278"/>
      <c r="AX55" s="278"/>
      <c r="AY55" s="278"/>
      <c r="AZ55" s="278"/>
    </row>
    <row r="56" spans="1:52" s="18" customFormat="1" ht="27" customHeight="1">
      <c r="A56" s="339"/>
      <c r="B56" s="340"/>
      <c r="C56" s="341"/>
      <c r="D56" s="378"/>
      <c r="E56" s="379"/>
      <c r="F56" s="379"/>
      <c r="G56" s="379"/>
      <c r="H56" s="379"/>
      <c r="I56" s="379"/>
      <c r="J56" s="379"/>
      <c r="K56" s="379"/>
      <c r="L56" s="379"/>
      <c r="M56" s="379"/>
      <c r="N56" s="379"/>
      <c r="O56" s="379"/>
      <c r="P56" s="379"/>
      <c r="Q56" s="380"/>
      <c r="R56" s="352"/>
      <c r="S56" s="353"/>
      <c r="T56" s="353"/>
      <c r="U56" s="353"/>
      <c r="V56" s="353"/>
      <c r="W56" s="353"/>
      <c r="X56" s="353"/>
      <c r="Y56" s="353"/>
      <c r="Z56" s="353"/>
      <c r="AA56" s="354"/>
      <c r="AB56" s="27" t="s">
        <v>24</v>
      </c>
      <c r="AC56" s="345">
        <f>'データ入力・貼付シート'!$D$7</f>
        <v>0</v>
      </c>
      <c r="AD56" s="345"/>
      <c r="AE56" s="345"/>
      <c r="AF56" s="345"/>
      <c r="AG56" s="345"/>
      <c r="AH56" s="345"/>
      <c r="AI56" s="345"/>
      <c r="AJ56" s="346"/>
      <c r="AK56" s="26"/>
      <c r="AL56" s="26"/>
      <c r="AM56" s="26"/>
      <c r="AN56" s="26"/>
      <c r="AO56" s="26"/>
      <c r="AP56" s="278"/>
      <c r="AQ56" s="278"/>
      <c r="AR56" s="278"/>
      <c r="AS56" s="278"/>
      <c r="AU56" s="278"/>
      <c r="AV56" s="278"/>
      <c r="AW56" s="278"/>
      <c r="AX56" s="278"/>
      <c r="AY56" s="278"/>
      <c r="AZ56" s="278"/>
    </row>
    <row r="57" spans="1:52" s="18" customFormat="1" ht="36.75" customHeight="1">
      <c r="A57" s="356" t="s">
        <v>54</v>
      </c>
      <c r="B57" s="357"/>
      <c r="C57" s="357"/>
      <c r="D57" s="232" t="s">
        <v>19</v>
      </c>
      <c r="E57" s="230"/>
      <c r="F57" s="230"/>
      <c r="G57" s="230"/>
      <c r="H57" s="230"/>
      <c r="I57" s="310"/>
      <c r="J57" s="309" t="s">
        <v>26</v>
      </c>
      <c r="K57" s="230"/>
      <c r="L57" s="230"/>
      <c r="M57" s="231"/>
      <c r="N57" s="232" t="s">
        <v>20</v>
      </c>
      <c r="O57" s="310"/>
      <c r="P57" s="309">
        <f>'データ入力・貼付シート'!$D$12</f>
        <v>0</v>
      </c>
      <c r="Q57" s="230"/>
      <c r="R57" s="230"/>
      <c r="S57" s="230"/>
      <c r="T57" s="230"/>
      <c r="U57" s="230"/>
      <c r="V57" s="230"/>
      <c r="W57" s="230"/>
      <c r="X57" s="230"/>
      <c r="Y57" s="231"/>
      <c r="Z57" s="28" t="s">
        <v>28</v>
      </c>
      <c r="AA57" s="232" t="s">
        <v>25</v>
      </c>
      <c r="AB57" s="310"/>
      <c r="AC57" s="309">
        <f>'データ入力・貼付シート'!$D$17</f>
        <v>0</v>
      </c>
      <c r="AD57" s="230"/>
      <c r="AE57" s="230"/>
      <c r="AF57" s="230"/>
      <c r="AG57" s="230"/>
      <c r="AH57" s="230"/>
      <c r="AI57" s="310"/>
      <c r="AJ57" s="29" t="s">
        <v>28</v>
      </c>
      <c r="AK57" s="25"/>
      <c r="AL57" s="25"/>
      <c r="AM57" s="25"/>
      <c r="AN57" s="25"/>
      <c r="AP57" s="278"/>
      <c r="AQ57" s="278"/>
      <c r="AR57" s="278"/>
      <c r="AS57" s="278"/>
      <c r="AU57" s="278"/>
      <c r="AV57" s="278"/>
      <c r="AW57" s="278"/>
      <c r="AX57" s="278"/>
      <c r="AY57" s="278"/>
      <c r="AZ57" s="278"/>
    </row>
    <row r="58" spans="1:52" s="18" customFormat="1" ht="27" customHeight="1">
      <c r="A58" s="212" t="str">
        <f>CONCATENATE('データ入力・貼付シート'!$R$10,'データ入力・貼付シート'!$D$10)</f>
        <v>４７</v>
      </c>
      <c r="B58" s="213"/>
      <c r="C58" s="214"/>
      <c r="D58" s="327">
        <f>'データ入力・貼付シート'!$D$3</f>
        <v>0</v>
      </c>
      <c r="E58" s="213"/>
      <c r="F58" s="213"/>
      <c r="G58" s="213"/>
      <c r="H58" s="213"/>
      <c r="I58" s="328"/>
      <c r="J58" s="333">
        <f>'データ入力・貼付シート'!$D$4</f>
        <v>0</v>
      </c>
      <c r="K58" s="213"/>
      <c r="L58" s="213"/>
      <c r="M58" s="214"/>
      <c r="N58" s="318" t="s">
        <v>55</v>
      </c>
      <c r="O58" s="319"/>
      <c r="P58" s="368">
        <f>'データ入力・貼付シート'!$D$11</f>
        <v>0</v>
      </c>
      <c r="Q58" s="369"/>
      <c r="R58" s="369"/>
      <c r="S58" s="369"/>
      <c r="T58" s="369"/>
      <c r="U58" s="369"/>
      <c r="V58" s="369"/>
      <c r="W58" s="369"/>
      <c r="X58" s="302">
        <f>'データ入力・貼付シート'!$D$14</f>
        <v>0</v>
      </c>
      <c r="Y58" s="303"/>
      <c r="Z58" s="324">
        <f>'データ入力・貼付シート'!$D$13</f>
        <v>0</v>
      </c>
      <c r="AA58" s="318" t="s">
        <v>46</v>
      </c>
      <c r="AB58" s="319"/>
      <c r="AC58" s="311">
        <f>'データ入力・貼付シート'!$D$16</f>
        <v>0</v>
      </c>
      <c r="AD58" s="312"/>
      <c r="AE58" s="312"/>
      <c r="AF58" s="312"/>
      <c r="AG58" s="312"/>
      <c r="AH58" s="312"/>
      <c r="AI58" s="119"/>
      <c r="AJ58" s="306">
        <f>'データ入力・貼付シート'!$D$18</f>
        <v>0</v>
      </c>
      <c r="AK58" s="30"/>
      <c r="AL58" s="30"/>
      <c r="AM58" s="30"/>
      <c r="AN58" s="30"/>
      <c r="AP58" s="278"/>
      <c r="AQ58" s="278"/>
      <c r="AR58" s="278"/>
      <c r="AS58" s="278"/>
      <c r="AT58" s="18" t="e">
        <f>COUNTIF(#REF!,"記入ミス")</f>
        <v>#REF!</v>
      </c>
      <c r="AU58" s="278"/>
      <c r="AV58" s="278"/>
      <c r="AW58" s="278"/>
      <c r="AX58" s="278"/>
      <c r="AY58" s="278"/>
      <c r="AZ58" s="278"/>
    </row>
    <row r="59" spans="1:52" s="18" customFormat="1" ht="13.5" customHeight="1">
      <c r="A59" s="215"/>
      <c r="B59" s="216"/>
      <c r="C59" s="217"/>
      <c r="D59" s="329"/>
      <c r="E59" s="216"/>
      <c r="F59" s="216"/>
      <c r="G59" s="216"/>
      <c r="H59" s="216"/>
      <c r="I59" s="330"/>
      <c r="J59" s="334"/>
      <c r="K59" s="216"/>
      <c r="L59" s="216"/>
      <c r="M59" s="217"/>
      <c r="N59" s="320"/>
      <c r="O59" s="321"/>
      <c r="P59" s="370"/>
      <c r="Q59" s="371"/>
      <c r="R59" s="371"/>
      <c r="S59" s="371"/>
      <c r="T59" s="371"/>
      <c r="U59" s="371"/>
      <c r="V59" s="371"/>
      <c r="W59" s="371"/>
      <c r="X59" s="304"/>
      <c r="Y59" s="305"/>
      <c r="Z59" s="325"/>
      <c r="AA59" s="320"/>
      <c r="AB59" s="321"/>
      <c r="AC59" s="313"/>
      <c r="AD59" s="314"/>
      <c r="AE59" s="314"/>
      <c r="AF59" s="314"/>
      <c r="AG59" s="314"/>
      <c r="AH59" s="314"/>
      <c r="AI59" s="120"/>
      <c r="AJ59" s="307"/>
      <c r="AK59" s="30"/>
      <c r="AL59" s="30"/>
      <c r="AM59" s="30"/>
      <c r="AN59" s="30"/>
      <c r="AP59" s="278"/>
      <c r="AQ59" s="278"/>
      <c r="AR59" s="278"/>
      <c r="AS59" s="278"/>
      <c r="AU59" s="278"/>
      <c r="AV59" s="278"/>
      <c r="AW59" s="278"/>
      <c r="AX59" s="278"/>
      <c r="AY59" s="278"/>
      <c r="AZ59" s="278"/>
    </row>
    <row r="60" spans="1:52" s="18" customFormat="1" ht="23.25" customHeight="1" thickBot="1">
      <c r="A60" s="218"/>
      <c r="B60" s="219"/>
      <c r="C60" s="220"/>
      <c r="D60" s="331"/>
      <c r="E60" s="219"/>
      <c r="F60" s="219"/>
      <c r="G60" s="219"/>
      <c r="H60" s="219"/>
      <c r="I60" s="332"/>
      <c r="J60" s="335"/>
      <c r="K60" s="219"/>
      <c r="L60" s="219"/>
      <c r="M60" s="220"/>
      <c r="N60" s="322"/>
      <c r="O60" s="323"/>
      <c r="P60" s="300" t="s">
        <v>85</v>
      </c>
      <c r="Q60" s="301"/>
      <c r="R60" s="301"/>
      <c r="S60" s="301">
        <f>'データ入力・貼付シート'!$D$15</f>
        <v>0</v>
      </c>
      <c r="T60" s="301"/>
      <c r="U60" s="301"/>
      <c r="V60" s="301"/>
      <c r="W60" s="301"/>
      <c r="X60" s="301"/>
      <c r="Y60" s="317"/>
      <c r="Z60" s="326"/>
      <c r="AA60" s="322"/>
      <c r="AB60" s="323"/>
      <c r="AC60" s="315"/>
      <c r="AD60" s="316"/>
      <c r="AE60" s="316"/>
      <c r="AF60" s="316"/>
      <c r="AG60" s="316"/>
      <c r="AH60" s="316"/>
      <c r="AI60" s="121"/>
      <c r="AJ60" s="308"/>
      <c r="AK60" s="30"/>
      <c r="AL60" s="30"/>
      <c r="AM60" s="30"/>
      <c r="AN60" s="30"/>
      <c r="AP60" s="278"/>
      <c r="AQ60" s="278"/>
      <c r="AR60" s="278"/>
      <c r="AS60" s="278"/>
      <c r="AT60" s="35" t="s">
        <v>33</v>
      </c>
      <c r="AU60" s="278"/>
      <c r="AV60" s="278"/>
      <c r="AW60" s="278"/>
      <c r="AX60" s="278"/>
      <c r="AY60" s="278"/>
      <c r="AZ60" s="278"/>
    </row>
    <row r="61" spans="1:52" s="18" customFormat="1" ht="23.25" customHeight="1" thickBot="1">
      <c r="A61" s="36"/>
      <c r="B61" s="36"/>
      <c r="C61" s="36"/>
      <c r="D61" s="36"/>
      <c r="E61" s="36"/>
      <c r="F61" s="37"/>
      <c r="G61" s="38"/>
      <c r="H61" s="37"/>
      <c r="I61" s="37"/>
      <c r="J61" s="37"/>
      <c r="K61" s="39"/>
      <c r="L61" s="39"/>
      <c r="M61" s="39"/>
      <c r="N61" s="39"/>
      <c r="O61" s="39"/>
      <c r="P61" s="40"/>
      <c r="Q61" s="40"/>
      <c r="R61" s="41"/>
      <c r="S61" s="41"/>
      <c r="T61" s="41"/>
      <c r="U61" s="41"/>
      <c r="V61" s="41"/>
      <c r="W61" s="41"/>
      <c r="X61" s="41"/>
      <c r="Y61" s="41"/>
      <c r="Z61" s="40"/>
      <c r="AA61" s="40"/>
      <c r="AB61" s="40"/>
      <c r="AC61" s="42"/>
      <c r="AD61" s="42"/>
      <c r="AE61" s="43"/>
      <c r="AF61" s="43"/>
      <c r="AG61" s="43"/>
      <c r="AH61" s="44"/>
      <c r="AI61" s="44"/>
      <c r="AJ61" s="44"/>
      <c r="AK61" s="30"/>
      <c r="AL61" s="30"/>
      <c r="AM61" s="30"/>
      <c r="AN61" s="30"/>
      <c r="AO61" s="45"/>
      <c r="AP61" s="20"/>
      <c r="AQ61" s="20"/>
      <c r="AR61" s="20"/>
      <c r="AS61" s="20"/>
      <c r="AT61" s="35"/>
      <c r="AU61" s="20"/>
      <c r="AV61" s="20"/>
      <c r="AW61" s="20"/>
      <c r="AX61" s="20"/>
      <c r="AY61" s="20"/>
      <c r="AZ61" s="20"/>
    </row>
    <row r="62" spans="1:52" s="18" customFormat="1" ht="25.5" customHeight="1">
      <c r="A62" s="221" t="s">
        <v>94</v>
      </c>
      <c r="B62" s="222"/>
      <c r="C62" s="222"/>
      <c r="D62" s="222"/>
      <c r="E62" s="222"/>
      <c r="F62" s="223"/>
      <c r="G62" s="31"/>
      <c r="H62" s="279" t="s">
        <v>45</v>
      </c>
      <c r="I62" s="280"/>
      <c r="J62" s="280"/>
      <c r="K62" s="280"/>
      <c r="L62" s="283">
        <f>'データ入力・貼付シート'!$B$27</f>
        <v>0</v>
      </c>
      <c r="M62" s="283"/>
      <c r="N62" s="283"/>
      <c r="O62" s="283"/>
      <c r="P62" s="283"/>
      <c r="Q62" s="283"/>
      <c r="R62" s="283"/>
      <c r="S62" s="283"/>
      <c r="T62" s="284"/>
      <c r="U62" s="290">
        <f>'データ入力・貼付シート'!$D$27</f>
        <v>0</v>
      </c>
      <c r="V62" s="291"/>
      <c r="W62" s="291"/>
      <c r="X62" s="291"/>
      <c r="Y62" s="291"/>
      <c r="Z62" s="287">
        <f>'データ入力・貼付シート'!$E$27</f>
        <v>0</v>
      </c>
      <c r="AA62" s="287"/>
      <c r="AB62" s="287"/>
      <c r="AC62" s="287"/>
      <c r="AD62" s="287"/>
      <c r="AE62" s="287"/>
      <c r="AF62" s="288">
        <f>'データ入力・貼付シート'!$G$27</f>
        <v>0</v>
      </c>
      <c r="AG62" s="288"/>
      <c r="AH62" s="288"/>
      <c r="AI62" s="288"/>
      <c r="AJ62" s="289"/>
      <c r="AQ62" s="20"/>
      <c r="AR62" s="20"/>
      <c r="AS62" s="20"/>
      <c r="AT62" s="35"/>
      <c r="AU62" s="20"/>
      <c r="AV62" s="20"/>
      <c r="AW62" s="20"/>
      <c r="AX62" s="20"/>
      <c r="AY62" s="20"/>
      <c r="AZ62" s="20"/>
    </row>
    <row r="63" spans="1:52" s="18" customFormat="1" ht="25.5" customHeight="1" thickBot="1">
      <c r="A63" s="215"/>
      <c r="B63" s="216"/>
      <c r="C63" s="216"/>
      <c r="D63" s="216"/>
      <c r="E63" s="216"/>
      <c r="F63" s="277"/>
      <c r="G63" s="31"/>
      <c r="H63" s="281"/>
      <c r="I63" s="282"/>
      <c r="J63" s="282"/>
      <c r="K63" s="282"/>
      <c r="L63" s="285"/>
      <c r="M63" s="285"/>
      <c r="N63" s="285"/>
      <c r="O63" s="285"/>
      <c r="P63" s="285"/>
      <c r="Q63" s="285"/>
      <c r="R63" s="285"/>
      <c r="S63" s="285"/>
      <c r="T63" s="286"/>
      <c r="U63" s="292">
        <f>'データ入力・貼付シート'!$D$28</f>
        <v>0</v>
      </c>
      <c r="V63" s="293"/>
      <c r="W63" s="293"/>
      <c r="X63" s="293"/>
      <c r="Y63" s="293"/>
      <c r="Z63" s="294">
        <f>'データ入力・貼付シート'!$E$28</f>
        <v>0</v>
      </c>
      <c r="AA63" s="294"/>
      <c r="AB63" s="294"/>
      <c r="AC63" s="294"/>
      <c r="AD63" s="294"/>
      <c r="AE63" s="294"/>
      <c r="AF63" s="295">
        <f>'データ入力・貼付シート'!$G$28</f>
        <v>0</v>
      </c>
      <c r="AG63" s="295"/>
      <c r="AH63" s="295"/>
      <c r="AI63" s="295"/>
      <c r="AJ63" s="296"/>
      <c r="AQ63" s="20"/>
      <c r="AR63" s="20"/>
      <c r="AS63" s="20"/>
      <c r="AT63" s="35"/>
      <c r="AU63" s="20"/>
      <c r="AV63" s="20"/>
      <c r="AW63" s="20"/>
      <c r="AX63" s="20"/>
      <c r="AY63" s="20"/>
      <c r="AZ63" s="20"/>
    </row>
    <row r="64" spans="1:52" s="18" customFormat="1" ht="23.25" customHeight="1" thickBot="1">
      <c r="A64" s="88"/>
      <c r="B64" s="88"/>
      <c r="C64" s="88"/>
      <c r="D64" s="88"/>
      <c r="E64" s="88"/>
      <c r="F64" s="88"/>
      <c r="G64" s="34"/>
      <c r="H64" s="88"/>
      <c r="I64" s="88"/>
      <c r="J64" s="88"/>
      <c r="K64" s="89"/>
      <c r="L64" s="89"/>
      <c r="M64" s="89"/>
      <c r="N64" s="89"/>
      <c r="O64" s="89"/>
      <c r="P64" s="90"/>
      <c r="Q64" s="90"/>
      <c r="R64" s="91"/>
      <c r="S64" s="91"/>
      <c r="T64" s="91"/>
      <c r="U64" s="91"/>
      <c r="V64" s="91"/>
      <c r="W64" s="91"/>
      <c r="X64" s="91"/>
      <c r="Y64" s="91"/>
      <c r="Z64" s="90"/>
      <c r="AA64" s="90"/>
      <c r="AB64" s="90"/>
      <c r="AC64" s="92"/>
      <c r="AD64" s="92"/>
      <c r="AE64" s="93"/>
      <c r="AF64" s="93"/>
      <c r="AG64" s="93"/>
      <c r="AH64" s="94"/>
      <c r="AI64" s="94"/>
      <c r="AJ64" s="94"/>
      <c r="AK64" s="30"/>
      <c r="AL64" s="30"/>
      <c r="AM64" s="30"/>
      <c r="AN64" s="30"/>
      <c r="AO64" s="45"/>
      <c r="AP64" s="20"/>
      <c r="AQ64" s="20"/>
      <c r="AR64" s="20"/>
      <c r="AS64" s="20"/>
      <c r="AT64" s="35"/>
      <c r="AU64" s="20"/>
      <c r="AV64" s="20"/>
      <c r="AW64" s="20"/>
      <c r="AX64" s="20"/>
      <c r="AY64" s="20"/>
      <c r="AZ64" s="20"/>
    </row>
    <row r="65" spans="1:41" s="18" customFormat="1" ht="20.25" customHeight="1">
      <c r="A65" s="365" t="s">
        <v>5</v>
      </c>
      <c r="B65" s="268" t="s">
        <v>82</v>
      </c>
      <c r="C65" s="243"/>
      <c r="D65" s="243"/>
      <c r="E65" s="243"/>
      <c r="F65" s="249" t="s">
        <v>84</v>
      </c>
      <c r="G65" s="250"/>
      <c r="H65" s="250"/>
      <c r="I65" s="250"/>
      <c r="J65" s="250"/>
      <c r="K65" s="250"/>
      <c r="L65" s="250"/>
      <c r="M65" s="250"/>
      <c r="N65" s="250"/>
      <c r="O65" s="251"/>
      <c r="P65" s="243" t="s">
        <v>83</v>
      </c>
      <c r="Q65" s="243"/>
      <c r="R65" s="243"/>
      <c r="S65" s="243"/>
      <c r="T65" s="244"/>
      <c r="U65" s="234" t="s">
        <v>4</v>
      </c>
      <c r="V65" s="297" t="s">
        <v>47</v>
      </c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9"/>
      <c r="AK65" s="227"/>
      <c r="AL65" s="237"/>
      <c r="AM65" s="23"/>
      <c r="AN65" s="23"/>
      <c r="AO65" s="23"/>
    </row>
    <row r="66" spans="1:88" s="18" customFormat="1" ht="27" customHeight="1">
      <c r="A66" s="366"/>
      <c r="B66" s="269"/>
      <c r="C66" s="245"/>
      <c r="D66" s="245"/>
      <c r="E66" s="245"/>
      <c r="F66" s="252"/>
      <c r="G66" s="253"/>
      <c r="H66" s="253"/>
      <c r="I66" s="253"/>
      <c r="J66" s="253"/>
      <c r="K66" s="253"/>
      <c r="L66" s="253"/>
      <c r="M66" s="253"/>
      <c r="N66" s="253"/>
      <c r="O66" s="254"/>
      <c r="P66" s="245"/>
      <c r="Q66" s="245"/>
      <c r="R66" s="245"/>
      <c r="S66" s="245"/>
      <c r="T66" s="246"/>
      <c r="U66" s="235"/>
      <c r="V66" s="232" t="s">
        <v>0</v>
      </c>
      <c r="W66" s="230"/>
      <c r="X66" s="230"/>
      <c r="Y66" s="231"/>
      <c r="Z66" s="230" t="s">
        <v>1</v>
      </c>
      <c r="AA66" s="230"/>
      <c r="AB66" s="231"/>
      <c r="AC66" s="230" t="s">
        <v>2</v>
      </c>
      <c r="AD66" s="230"/>
      <c r="AE66" s="231"/>
      <c r="AF66" s="230" t="s">
        <v>95</v>
      </c>
      <c r="AG66" s="230"/>
      <c r="AH66" s="231"/>
      <c r="AI66" s="232" t="s">
        <v>3</v>
      </c>
      <c r="AJ66" s="233"/>
      <c r="AK66" s="227"/>
      <c r="AL66" s="237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</row>
    <row r="67" spans="1:88" s="18" customFormat="1" ht="27" customHeight="1">
      <c r="A67" s="367"/>
      <c r="B67" s="270"/>
      <c r="C67" s="247"/>
      <c r="D67" s="247"/>
      <c r="E67" s="247"/>
      <c r="F67" s="255"/>
      <c r="G67" s="256"/>
      <c r="H67" s="256"/>
      <c r="I67" s="256"/>
      <c r="J67" s="256"/>
      <c r="K67" s="256"/>
      <c r="L67" s="256"/>
      <c r="M67" s="256"/>
      <c r="N67" s="256"/>
      <c r="O67" s="257"/>
      <c r="P67" s="247"/>
      <c r="Q67" s="247"/>
      <c r="R67" s="247"/>
      <c r="S67" s="247"/>
      <c r="T67" s="248"/>
      <c r="U67" s="236"/>
      <c r="V67" s="51">
        <v>50</v>
      </c>
      <c r="W67" s="52">
        <v>100</v>
      </c>
      <c r="X67" s="52">
        <v>200</v>
      </c>
      <c r="Y67" s="53">
        <v>400</v>
      </c>
      <c r="Z67" s="124">
        <v>50</v>
      </c>
      <c r="AA67" s="126">
        <v>100</v>
      </c>
      <c r="AB67" s="53">
        <v>200</v>
      </c>
      <c r="AC67" s="124">
        <v>50</v>
      </c>
      <c r="AD67" s="126">
        <v>100</v>
      </c>
      <c r="AE67" s="53">
        <v>200</v>
      </c>
      <c r="AF67" s="124">
        <v>50</v>
      </c>
      <c r="AG67" s="126">
        <v>100</v>
      </c>
      <c r="AH67" s="53">
        <v>200</v>
      </c>
      <c r="AI67" s="51">
        <v>200</v>
      </c>
      <c r="AJ67" s="54">
        <v>400</v>
      </c>
      <c r="AK67" s="227"/>
      <c r="AL67" s="237"/>
      <c r="AM67" s="49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</row>
    <row r="68" spans="1:88" s="18" customFormat="1" ht="45.75" customHeight="1">
      <c r="A68" s="95">
        <v>21</v>
      </c>
      <c r="B68" s="274">
        <f>'データ入力・貼付シート'!B60</f>
        <v>0</v>
      </c>
      <c r="C68" s="228"/>
      <c r="D68" s="228"/>
      <c r="E68" s="228"/>
      <c r="F68" s="271">
        <f>'データ入力・貼付シート'!C60</f>
        <v>0</v>
      </c>
      <c r="G68" s="272"/>
      <c r="H68" s="272"/>
      <c r="I68" s="272"/>
      <c r="J68" s="272"/>
      <c r="K68" s="272"/>
      <c r="L68" s="272"/>
      <c r="M68" s="272"/>
      <c r="N68" s="272"/>
      <c r="O68" s="273"/>
      <c r="P68" s="228">
        <f>'データ入力・貼付シート'!D60</f>
        <v>0</v>
      </c>
      <c r="Q68" s="228"/>
      <c r="R68" s="228"/>
      <c r="S68" s="228"/>
      <c r="T68" s="229"/>
      <c r="U68" s="56">
        <f>'データ入力・貼付シート'!F60</f>
        <v>0</v>
      </c>
      <c r="V68" s="57">
        <f>'データ入力・貼付シート'!I60</f>
        <v>0</v>
      </c>
      <c r="W68" s="58">
        <f>'データ入力・貼付シート'!J60</f>
        <v>0</v>
      </c>
      <c r="X68" s="58">
        <f>'データ入力・貼付シート'!K60</f>
        <v>0</v>
      </c>
      <c r="Y68" s="58">
        <f>'データ入力・貼付シート'!L60</f>
        <v>0</v>
      </c>
      <c r="Z68" s="57">
        <f>'データ入力・貼付シート'!M60</f>
        <v>0</v>
      </c>
      <c r="AA68" s="127">
        <f>'データ入力・貼付シート'!N60</f>
        <v>0</v>
      </c>
      <c r="AB68" s="59">
        <f>'データ入力・貼付シート'!O60</f>
        <v>0</v>
      </c>
      <c r="AC68" s="58">
        <f>'データ入力・貼付シート'!P60</f>
        <v>0</v>
      </c>
      <c r="AD68" s="58">
        <f>'データ入力・貼付シート'!Q60</f>
        <v>0</v>
      </c>
      <c r="AE68" s="58">
        <f>'データ入力・貼付シート'!R60</f>
        <v>0</v>
      </c>
      <c r="AF68" s="57">
        <f>'データ入力・貼付シート'!S60</f>
        <v>0</v>
      </c>
      <c r="AG68" s="127">
        <f>'データ入力・貼付シート'!T60</f>
        <v>0</v>
      </c>
      <c r="AH68" s="59">
        <f>'データ入力・貼付シート'!U60</f>
        <v>0</v>
      </c>
      <c r="AI68" s="57">
        <f>'データ入力・貼付シート'!V60</f>
        <v>0</v>
      </c>
      <c r="AJ68" s="60">
        <f>'データ入力・貼付シート'!W60</f>
        <v>0</v>
      </c>
      <c r="AK68" s="61">
        <f>IF(B68&gt;1,"1","")</f>
      </c>
      <c r="AL68" s="61">
        <f>SUM(V68:AJ68)</f>
        <v>0</v>
      </c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55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</row>
    <row r="69" spans="1:88" s="18" customFormat="1" ht="45.75" customHeight="1">
      <c r="A69" s="95">
        <v>22</v>
      </c>
      <c r="B69" s="274">
        <f>'データ入力・貼付シート'!B61</f>
        <v>0</v>
      </c>
      <c r="C69" s="228"/>
      <c r="D69" s="228"/>
      <c r="E69" s="228"/>
      <c r="F69" s="271">
        <f>'データ入力・貼付シート'!C61</f>
        <v>0</v>
      </c>
      <c r="G69" s="272"/>
      <c r="H69" s="272"/>
      <c r="I69" s="272"/>
      <c r="J69" s="272"/>
      <c r="K69" s="272"/>
      <c r="L69" s="272"/>
      <c r="M69" s="272"/>
      <c r="N69" s="272"/>
      <c r="O69" s="273"/>
      <c r="P69" s="228">
        <f>'データ入力・貼付シート'!D61</f>
        <v>0</v>
      </c>
      <c r="Q69" s="228"/>
      <c r="R69" s="228"/>
      <c r="S69" s="228"/>
      <c r="T69" s="229"/>
      <c r="U69" s="56">
        <f>'データ入力・貼付シート'!F61</f>
        <v>0</v>
      </c>
      <c r="V69" s="57">
        <f>'データ入力・貼付シート'!I61</f>
        <v>0</v>
      </c>
      <c r="W69" s="58">
        <f>'データ入力・貼付シート'!J61</f>
        <v>0</v>
      </c>
      <c r="X69" s="58">
        <f>'データ入力・貼付シート'!K61</f>
        <v>0</v>
      </c>
      <c r="Y69" s="58">
        <f>'データ入力・貼付シート'!L61</f>
        <v>0</v>
      </c>
      <c r="Z69" s="57">
        <f>'データ入力・貼付シート'!M61</f>
        <v>0</v>
      </c>
      <c r="AA69" s="127">
        <f>'データ入力・貼付シート'!N61</f>
        <v>0</v>
      </c>
      <c r="AB69" s="59">
        <f>'データ入力・貼付シート'!O61</f>
        <v>0</v>
      </c>
      <c r="AC69" s="58">
        <f>'データ入力・貼付シート'!P61</f>
        <v>0</v>
      </c>
      <c r="AD69" s="58">
        <f>'データ入力・貼付シート'!Q61</f>
        <v>0</v>
      </c>
      <c r="AE69" s="58">
        <f>'データ入力・貼付シート'!R61</f>
        <v>0</v>
      </c>
      <c r="AF69" s="57">
        <f>'データ入力・貼付シート'!S61</f>
        <v>0</v>
      </c>
      <c r="AG69" s="127">
        <f>'データ入力・貼付シート'!T61</f>
        <v>0</v>
      </c>
      <c r="AH69" s="59">
        <f>'データ入力・貼付シート'!U61</f>
        <v>0</v>
      </c>
      <c r="AI69" s="57">
        <f>'データ入力・貼付シート'!V61</f>
        <v>0</v>
      </c>
      <c r="AJ69" s="60">
        <f>'データ入力・貼付シート'!W61</f>
        <v>0</v>
      </c>
      <c r="AK69" s="61">
        <f aca="true" t="shared" si="2" ref="AK69:AK87">IF(B69&gt;1,"1","")</f>
      </c>
      <c r="AL69" s="61">
        <f aca="true" t="shared" si="3" ref="AL69:AL87">SUM(V69:AJ69)</f>
        <v>0</v>
      </c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55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</row>
    <row r="70" spans="1:88" s="18" customFormat="1" ht="45.75" customHeight="1">
      <c r="A70" s="95">
        <v>23</v>
      </c>
      <c r="B70" s="274">
        <f>'データ入力・貼付シート'!B62</f>
        <v>0</v>
      </c>
      <c r="C70" s="228"/>
      <c r="D70" s="228"/>
      <c r="E70" s="228"/>
      <c r="F70" s="271">
        <f>'データ入力・貼付シート'!C62</f>
        <v>0</v>
      </c>
      <c r="G70" s="272"/>
      <c r="H70" s="272"/>
      <c r="I70" s="272"/>
      <c r="J70" s="272"/>
      <c r="K70" s="272"/>
      <c r="L70" s="272"/>
      <c r="M70" s="272"/>
      <c r="N70" s="272"/>
      <c r="O70" s="273"/>
      <c r="P70" s="228">
        <f>'データ入力・貼付シート'!D62</f>
        <v>0</v>
      </c>
      <c r="Q70" s="228"/>
      <c r="R70" s="228"/>
      <c r="S70" s="228"/>
      <c r="T70" s="229"/>
      <c r="U70" s="56">
        <f>'データ入力・貼付シート'!F62</f>
        <v>0</v>
      </c>
      <c r="V70" s="57">
        <f>'データ入力・貼付シート'!I62</f>
        <v>0</v>
      </c>
      <c r="W70" s="58">
        <f>'データ入力・貼付シート'!J62</f>
        <v>0</v>
      </c>
      <c r="X70" s="58">
        <f>'データ入力・貼付シート'!K62</f>
        <v>0</v>
      </c>
      <c r="Y70" s="58">
        <f>'データ入力・貼付シート'!L62</f>
        <v>0</v>
      </c>
      <c r="Z70" s="57">
        <f>'データ入力・貼付シート'!M62</f>
        <v>0</v>
      </c>
      <c r="AA70" s="127">
        <f>'データ入力・貼付シート'!N62</f>
        <v>0</v>
      </c>
      <c r="AB70" s="59">
        <f>'データ入力・貼付シート'!O62</f>
        <v>0</v>
      </c>
      <c r="AC70" s="58">
        <f>'データ入力・貼付シート'!P62</f>
        <v>0</v>
      </c>
      <c r="AD70" s="58">
        <f>'データ入力・貼付シート'!Q62</f>
        <v>0</v>
      </c>
      <c r="AE70" s="58">
        <f>'データ入力・貼付シート'!R62</f>
        <v>0</v>
      </c>
      <c r="AF70" s="57">
        <f>'データ入力・貼付シート'!S62</f>
        <v>0</v>
      </c>
      <c r="AG70" s="127">
        <f>'データ入力・貼付シート'!T62</f>
        <v>0</v>
      </c>
      <c r="AH70" s="59">
        <f>'データ入力・貼付シート'!U62</f>
        <v>0</v>
      </c>
      <c r="AI70" s="57">
        <f>'データ入力・貼付シート'!V62</f>
        <v>0</v>
      </c>
      <c r="AJ70" s="60">
        <f>'データ入力・貼付シート'!W62</f>
        <v>0</v>
      </c>
      <c r="AK70" s="61">
        <f t="shared" si="2"/>
      </c>
      <c r="AL70" s="61">
        <f t="shared" si="3"/>
        <v>0</v>
      </c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55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</row>
    <row r="71" spans="1:88" s="18" customFormat="1" ht="45.75" customHeight="1">
      <c r="A71" s="95">
        <v>24</v>
      </c>
      <c r="B71" s="274">
        <f>'データ入力・貼付シート'!B63</f>
        <v>0</v>
      </c>
      <c r="C71" s="228"/>
      <c r="D71" s="228"/>
      <c r="E71" s="228"/>
      <c r="F71" s="271">
        <f>'データ入力・貼付シート'!C63</f>
        <v>0</v>
      </c>
      <c r="G71" s="272"/>
      <c r="H71" s="272"/>
      <c r="I71" s="272"/>
      <c r="J71" s="272"/>
      <c r="K71" s="272"/>
      <c r="L71" s="272"/>
      <c r="M71" s="272"/>
      <c r="N71" s="272"/>
      <c r="O71" s="273"/>
      <c r="P71" s="228">
        <f>'データ入力・貼付シート'!D63</f>
        <v>0</v>
      </c>
      <c r="Q71" s="228"/>
      <c r="R71" s="228"/>
      <c r="S71" s="228"/>
      <c r="T71" s="229"/>
      <c r="U71" s="56">
        <f>'データ入力・貼付シート'!F63</f>
        <v>0</v>
      </c>
      <c r="V71" s="57">
        <f>'データ入力・貼付シート'!I63</f>
        <v>0</v>
      </c>
      <c r="W71" s="58">
        <f>'データ入力・貼付シート'!J63</f>
        <v>0</v>
      </c>
      <c r="X71" s="58">
        <f>'データ入力・貼付シート'!K63</f>
        <v>0</v>
      </c>
      <c r="Y71" s="58">
        <f>'データ入力・貼付シート'!L63</f>
        <v>0</v>
      </c>
      <c r="Z71" s="57">
        <f>'データ入力・貼付シート'!M63</f>
        <v>0</v>
      </c>
      <c r="AA71" s="127">
        <f>'データ入力・貼付シート'!N63</f>
        <v>0</v>
      </c>
      <c r="AB71" s="59">
        <f>'データ入力・貼付シート'!O63</f>
        <v>0</v>
      </c>
      <c r="AC71" s="58">
        <f>'データ入力・貼付シート'!P63</f>
        <v>0</v>
      </c>
      <c r="AD71" s="58">
        <f>'データ入力・貼付シート'!Q63</f>
        <v>0</v>
      </c>
      <c r="AE71" s="58">
        <f>'データ入力・貼付シート'!R63</f>
        <v>0</v>
      </c>
      <c r="AF71" s="57">
        <f>'データ入力・貼付シート'!S63</f>
        <v>0</v>
      </c>
      <c r="AG71" s="127">
        <f>'データ入力・貼付シート'!T63</f>
        <v>0</v>
      </c>
      <c r="AH71" s="59">
        <f>'データ入力・貼付シート'!U63</f>
        <v>0</v>
      </c>
      <c r="AI71" s="57">
        <f>'データ入力・貼付シート'!V63</f>
        <v>0</v>
      </c>
      <c r="AJ71" s="60">
        <f>'データ入力・貼付シート'!W63</f>
        <v>0</v>
      </c>
      <c r="AK71" s="61">
        <f t="shared" si="2"/>
      </c>
      <c r="AL71" s="61">
        <f t="shared" si="3"/>
        <v>0</v>
      </c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55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</row>
    <row r="72" spans="1:88" s="18" customFormat="1" ht="45.75" customHeight="1">
      <c r="A72" s="95">
        <v>25</v>
      </c>
      <c r="B72" s="274">
        <f>'データ入力・貼付シート'!B64</f>
        <v>0</v>
      </c>
      <c r="C72" s="228"/>
      <c r="D72" s="228"/>
      <c r="E72" s="228"/>
      <c r="F72" s="271">
        <f>'データ入力・貼付シート'!C64</f>
        <v>0</v>
      </c>
      <c r="G72" s="272"/>
      <c r="H72" s="272"/>
      <c r="I72" s="272"/>
      <c r="J72" s="272"/>
      <c r="K72" s="272"/>
      <c r="L72" s="272"/>
      <c r="M72" s="272"/>
      <c r="N72" s="272"/>
      <c r="O72" s="273"/>
      <c r="P72" s="228">
        <f>'データ入力・貼付シート'!D64</f>
        <v>0</v>
      </c>
      <c r="Q72" s="228"/>
      <c r="R72" s="228"/>
      <c r="S72" s="228"/>
      <c r="T72" s="229"/>
      <c r="U72" s="56">
        <f>'データ入力・貼付シート'!F64</f>
        <v>0</v>
      </c>
      <c r="V72" s="57">
        <f>'データ入力・貼付シート'!I64</f>
        <v>0</v>
      </c>
      <c r="W72" s="58">
        <f>'データ入力・貼付シート'!J64</f>
        <v>0</v>
      </c>
      <c r="X72" s="58">
        <f>'データ入力・貼付シート'!K64</f>
        <v>0</v>
      </c>
      <c r="Y72" s="58">
        <f>'データ入力・貼付シート'!L64</f>
        <v>0</v>
      </c>
      <c r="Z72" s="57">
        <f>'データ入力・貼付シート'!M64</f>
        <v>0</v>
      </c>
      <c r="AA72" s="127">
        <f>'データ入力・貼付シート'!N64</f>
        <v>0</v>
      </c>
      <c r="AB72" s="59">
        <f>'データ入力・貼付シート'!O64</f>
        <v>0</v>
      </c>
      <c r="AC72" s="58">
        <f>'データ入力・貼付シート'!P64</f>
        <v>0</v>
      </c>
      <c r="AD72" s="58">
        <f>'データ入力・貼付シート'!Q64</f>
        <v>0</v>
      </c>
      <c r="AE72" s="58">
        <f>'データ入力・貼付シート'!R64</f>
        <v>0</v>
      </c>
      <c r="AF72" s="57">
        <f>'データ入力・貼付シート'!S64</f>
        <v>0</v>
      </c>
      <c r="AG72" s="127">
        <f>'データ入力・貼付シート'!T64</f>
        <v>0</v>
      </c>
      <c r="AH72" s="59">
        <f>'データ入力・貼付シート'!U64</f>
        <v>0</v>
      </c>
      <c r="AI72" s="57">
        <f>'データ入力・貼付シート'!V64</f>
        <v>0</v>
      </c>
      <c r="AJ72" s="60">
        <f>'データ入力・貼付シート'!W64</f>
        <v>0</v>
      </c>
      <c r="AK72" s="61">
        <f t="shared" si="2"/>
      </c>
      <c r="AL72" s="61">
        <f t="shared" si="3"/>
        <v>0</v>
      </c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55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</row>
    <row r="73" spans="1:88" s="18" customFormat="1" ht="45.75" customHeight="1">
      <c r="A73" s="95">
        <v>26</v>
      </c>
      <c r="B73" s="274">
        <f>'データ入力・貼付シート'!B65</f>
        <v>0</v>
      </c>
      <c r="C73" s="228"/>
      <c r="D73" s="228"/>
      <c r="E73" s="228"/>
      <c r="F73" s="271">
        <f>'データ入力・貼付シート'!C65</f>
        <v>0</v>
      </c>
      <c r="G73" s="272"/>
      <c r="H73" s="272"/>
      <c r="I73" s="272"/>
      <c r="J73" s="272"/>
      <c r="K73" s="272"/>
      <c r="L73" s="272"/>
      <c r="M73" s="272"/>
      <c r="N73" s="272"/>
      <c r="O73" s="273"/>
      <c r="P73" s="228">
        <f>'データ入力・貼付シート'!D65</f>
        <v>0</v>
      </c>
      <c r="Q73" s="228"/>
      <c r="R73" s="228"/>
      <c r="S73" s="228"/>
      <c r="T73" s="229"/>
      <c r="U73" s="56">
        <f>'データ入力・貼付シート'!F65</f>
        <v>0</v>
      </c>
      <c r="V73" s="57">
        <f>'データ入力・貼付シート'!I65</f>
        <v>0</v>
      </c>
      <c r="W73" s="58">
        <f>'データ入力・貼付シート'!J65</f>
        <v>0</v>
      </c>
      <c r="X73" s="58">
        <f>'データ入力・貼付シート'!K65</f>
        <v>0</v>
      </c>
      <c r="Y73" s="58">
        <f>'データ入力・貼付シート'!L65</f>
        <v>0</v>
      </c>
      <c r="Z73" s="57">
        <f>'データ入力・貼付シート'!M65</f>
        <v>0</v>
      </c>
      <c r="AA73" s="127">
        <f>'データ入力・貼付シート'!N65</f>
        <v>0</v>
      </c>
      <c r="AB73" s="59">
        <f>'データ入力・貼付シート'!O65</f>
        <v>0</v>
      </c>
      <c r="AC73" s="58">
        <f>'データ入力・貼付シート'!P65</f>
        <v>0</v>
      </c>
      <c r="AD73" s="58">
        <f>'データ入力・貼付シート'!Q65</f>
        <v>0</v>
      </c>
      <c r="AE73" s="58">
        <f>'データ入力・貼付シート'!R65</f>
        <v>0</v>
      </c>
      <c r="AF73" s="57">
        <f>'データ入力・貼付シート'!S65</f>
        <v>0</v>
      </c>
      <c r="AG73" s="127">
        <f>'データ入力・貼付シート'!T65</f>
        <v>0</v>
      </c>
      <c r="AH73" s="59">
        <f>'データ入力・貼付シート'!U65</f>
        <v>0</v>
      </c>
      <c r="AI73" s="57">
        <f>'データ入力・貼付シート'!V65</f>
        <v>0</v>
      </c>
      <c r="AJ73" s="60">
        <f>'データ入力・貼付シート'!W65</f>
        <v>0</v>
      </c>
      <c r="AK73" s="61">
        <f t="shared" si="2"/>
      </c>
      <c r="AL73" s="61">
        <f t="shared" si="3"/>
        <v>0</v>
      </c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55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</row>
    <row r="74" spans="1:88" s="18" customFormat="1" ht="45.75" customHeight="1">
      <c r="A74" s="95">
        <v>27</v>
      </c>
      <c r="B74" s="274">
        <f>'データ入力・貼付シート'!B66</f>
        <v>0</v>
      </c>
      <c r="C74" s="228"/>
      <c r="D74" s="228"/>
      <c r="E74" s="228"/>
      <c r="F74" s="271">
        <f>'データ入力・貼付シート'!C66</f>
        <v>0</v>
      </c>
      <c r="G74" s="272"/>
      <c r="H74" s="272"/>
      <c r="I74" s="272"/>
      <c r="J74" s="272"/>
      <c r="K74" s="272"/>
      <c r="L74" s="272"/>
      <c r="M74" s="272"/>
      <c r="N74" s="272"/>
      <c r="O74" s="273"/>
      <c r="P74" s="228">
        <f>'データ入力・貼付シート'!D66</f>
        <v>0</v>
      </c>
      <c r="Q74" s="228"/>
      <c r="R74" s="228"/>
      <c r="S74" s="228"/>
      <c r="T74" s="229"/>
      <c r="U74" s="56">
        <f>'データ入力・貼付シート'!F66</f>
        <v>0</v>
      </c>
      <c r="V74" s="57">
        <f>'データ入力・貼付シート'!I66</f>
        <v>0</v>
      </c>
      <c r="W74" s="58">
        <f>'データ入力・貼付シート'!J66</f>
        <v>0</v>
      </c>
      <c r="X74" s="58">
        <f>'データ入力・貼付シート'!K66</f>
        <v>0</v>
      </c>
      <c r="Y74" s="58">
        <f>'データ入力・貼付シート'!L66</f>
        <v>0</v>
      </c>
      <c r="Z74" s="57">
        <f>'データ入力・貼付シート'!M66</f>
        <v>0</v>
      </c>
      <c r="AA74" s="127">
        <f>'データ入力・貼付シート'!N66</f>
        <v>0</v>
      </c>
      <c r="AB74" s="59">
        <f>'データ入力・貼付シート'!O66</f>
        <v>0</v>
      </c>
      <c r="AC74" s="58">
        <f>'データ入力・貼付シート'!P66</f>
        <v>0</v>
      </c>
      <c r="AD74" s="58">
        <f>'データ入力・貼付シート'!Q66</f>
        <v>0</v>
      </c>
      <c r="AE74" s="58">
        <f>'データ入力・貼付シート'!R66</f>
        <v>0</v>
      </c>
      <c r="AF74" s="57">
        <f>'データ入力・貼付シート'!S66</f>
        <v>0</v>
      </c>
      <c r="AG74" s="127">
        <f>'データ入力・貼付シート'!T66</f>
        <v>0</v>
      </c>
      <c r="AH74" s="59">
        <f>'データ入力・貼付シート'!U66</f>
        <v>0</v>
      </c>
      <c r="AI74" s="57">
        <f>'データ入力・貼付シート'!V66</f>
        <v>0</v>
      </c>
      <c r="AJ74" s="60">
        <f>'データ入力・貼付シート'!W66</f>
        <v>0</v>
      </c>
      <c r="AK74" s="61">
        <f t="shared" si="2"/>
      </c>
      <c r="AL74" s="61">
        <f t="shared" si="3"/>
        <v>0</v>
      </c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55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</row>
    <row r="75" spans="1:88" s="18" customFormat="1" ht="45.75" customHeight="1">
      <c r="A75" s="95">
        <v>28</v>
      </c>
      <c r="B75" s="274">
        <f>'データ入力・貼付シート'!B67</f>
        <v>0</v>
      </c>
      <c r="C75" s="228"/>
      <c r="D75" s="228"/>
      <c r="E75" s="228"/>
      <c r="F75" s="271">
        <f>'データ入力・貼付シート'!C67</f>
        <v>0</v>
      </c>
      <c r="G75" s="272"/>
      <c r="H75" s="272"/>
      <c r="I75" s="272"/>
      <c r="J75" s="272"/>
      <c r="K75" s="272"/>
      <c r="L75" s="272"/>
      <c r="M75" s="272"/>
      <c r="N75" s="272"/>
      <c r="O75" s="273"/>
      <c r="P75" s="228">
        <f>'データ入力・貼付シート'!D67</f>
        <v>0</v>
      </c>
      <c r="Q75" s="228"/>
      <c r="R75" s="228"/>
      <c r="S75" s="228"/>
      <c r="T75" s="229"/>
      <c r="U75" s="56">
        <f>'データ入力・貼付シート'!F67</f>
        <v>0</v>
      </c>
      <c r="V75" s="57">
        <f>'データ入力・貼付シート'!I67</f>
        <v>0</v>
      </c>
      <c r="W75" s="58">
        <f>'データ入力・貼付シート'!J67</f>
        <v>0</v>
      </c>
      <c r="X75" s="58">
        <f>'データ入力・貼付シート'!K67</f>
        <v>0</v>
      </c>
      <c r="Y75" s="58">
        <f>'データ入力・貼付シート'!L67</f>
        <v>0</v>
      </c>
      <c r="Z75" s="57">
        <f>'データ入力・貼付シート'!M67</f>
        <v>0</v>
      </c>
      <c r="AA75" s="127">
        <f>'データ入力・貼付シート'!N67</f>
        <v>0</v>
      </c>
      <c r="AB75" s="59">
        <f>'データ入力・貼付シート'!O67</f>
        <v>0</v>
      </c>
      <c r="AC75" s="58">
        <f>'データ入力・貼付シート'!P67</f>
        <v>0</v>
      </c>
      <c r="AD75" s="58">
        <f>'データ入力・貼付シート'!Q67</f>
        <v>0</v>
      </c>
      <c r="AE75" s="58">
        <f>'データ入力・貼付シート'!R67</f>
        <v>0</v>
      </c>
      <c r="AF75" s="57">
        <f>'データ入力・貼付シート'!S67</f>
        <v>0</v>
      </c>
      <c r="AG75" s="127">
        <f>'データ入力・貼付シート'!T67</f>
        <v>0</v>
      </c>
      <c r="AH75" s="59">
        <f>'データ入力・貼付シート'!U67</f>
        <v>0</v>
      </c>
      <c r="AI75" s="57">
        <f>'データ入力・貼付シート'!V67</f>
        <v>0</v>
      </c>
      <c r="AJ75" s="60">
        <f>'データ入力・貼付シート'!W67</f>
        <v>0</v>
      </c>
      <c r="AK75" s="61">
        <f t="shared" si="2"/>
      </c>
      <c r="AL75" s="61">
        <f t="shared" si="3"/>
        <v>0</v>
      </c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55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</row>
    <row r="76" spans="1:88" s="18" customFormat="1" ht="45.75" customHeight="1">
      <c r="A76" s="95">
        <v>29</v>
      </c>
      <c r="B76" s="274">
        <f>'データ入力・貼付シート'!B68</f>
        <v>0</v>
      </c>
      <c r="C76" s="228"/>
      <c r="D76" s="228"/>
      <c r="E76" s="228"/>
      <c r="F76" s="271">
        <f>'データ入力・貼付シート'!C68</f>
        <v>0</v>
      </c>
      <c r="G76" s="272"/>
      <c r="H76" s="272"/>
      <c r="I76" s="272"/>
      <c r="J76" s="272"/>
      <c r="K76" s="272"/>
      <c r="L76" s="272"/>
      <c r="M76" s="272"/>
      <c r="N76" s="272"/>
      <c r="O76" s="273"/>
      <c r="P76" s="228">
        <f>'データ入力・貼付シート'!D68</f>
        <v>0</v>
      </c>
      <c r="Q76" s="228"/>
      <c r="R76" s="228"/>
      <c r="S76" s="228"/>
      <c r="T76" s="229"/>
      <c r="U76" s="56">
        <f>'データ入力・貼付シート'!F68</f>
        <v>0</v>
      </c>
      <c r="V76" s="57">
        <f>'データ入力・貼付シート'!I68</f>
        <v>0</v>
      </c>
      <c r="W76" s="58">
        <f>'データ入力・貼付シート'!J68</f>
        <v>0</v>
      </c>
      <c r="X76" s="58">
        <f>'データ入力・貼付シート'!K68</f>
        <v>0</v>
      </c>
      <c r="Y76" s="58">
        <f>'データ入力・貼付シート'!L68</f>
        <v>0</v>
      </c>
      <c r="Z76" s="57">
        <f>'データ入力・貼付シート'!M68</f>
        <v>0</v>
      </c>
      <c r="AA76" s="127">
        <f>'データ入力・貼付シート'!N68</f>
        <v>0</v>
      </c>
      <c r="AB76" s="59">
        <f>'データ入力・貼付シート'!O68</f>
        <v>0</v>
      </c>
      <c r="AC76" s="58">
        <f>'データ入力・貼付シート'!P68</f>
        <v>0</v>
      </c>
      <c r="AD76" s="58">
        <f>'データ入力・貼付シート'!Q68</f>
        <v>0</v>
      </c>
      <c r="AE76" s="58">
        <f>'データ入力・貼付シート'!R68</f>
        <v>0</v>
      </c>
      <c r="AF76" s="57">
        <f>'データ入力・貼付シート'!S68</f>
        <v>0</v>
      </c>
      <c r="AG76" s="127">
        <f>'データ入力・貼付シート'!T68</f>
        <v>0</v>
      </c>
      <c r="AH76" s="59">
        <f>'データ入力・貼付シート'!U68</f>
        <v>0</v>
      </c>
      <c r="AI76" s="57">
        <f>'データ入力・貼付シート'!V68</f>
        <v>0</v>
      </c>
      <c r="AJ76" s="60">
        <f>'データ入力・貼付シート'!W68</f>
        <v>0</v>
      </c>
      <c r="AK76" s="61">
        <f t="shared" si="2"/>
      </c>
      <c r="AL76" s="61">
        <f t="shared" si="3"/>
        <v>0</v>
      </c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55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</row>
    <row r="77" spans="1:88" s="18" customFormat="1" ht="45.75" customHeight="1">
      <c r="A77" s="95">
        <v>30</v>
      </c>
      <c r="B77" s="274">
        <f>'データ入力・貼付シート'!B69</f>
        <v>0</v>
      </c>
      <c r="C77" s="228"/>
      <c r="D77" s="228"/>
      <c r="E77" s="228"/>
      <c r="F77" s="271">
        <f>'データ入力・貼付シート'!C69</f>
        <v>0</v>
      </c>
      <c r="G77" s="272"/>
      <c r="H77" s="272"/>
      <c r="I77" s="272"/>
      <c r="J77" s="272"/>
      <c r="K77" s="272"/>
      <c r="L77" s="272"/>
      <c r="M77" s="272"/>
      <c r="N77" s="272"/>
      <c r="O77" s="273"/>
      <c r="P77" s="228">
        <f>'データ入力・貼付シート'!D69</f>
        <v>0</v>
      </c>
      <c r="Q77" s="228"/>
      <c r="R77" s="228"/>
      <c r="S77" s="228"/>
      <c r="T77" s="229"/>
      <c r="U77" s="56">
        <f>'データ入力・貼付シート'!F69</f>
        <v>0</v>
      </c>
      <c r="V77" s="57">
        <f>'データ入力・貼付シート'!I69</f>
        <v>0</v>
      </c>
      <c r="W77" s="58">
        <f>'データ入力・貼付シート'!J69</f>
        <v>0</v>
      </c>
      <c r="X77" s="58">
        <f>'データ入力・貼付シート'!K69</f>
        <v>0</v>
      </c>
      <c r="Y77" s="58">
        <f>'データ入力・貼付シート'!L69</f>
        <v>0</v>
      </c>
      <c r="Z77" s="57">
        <f>'データ入力・貼付シート'!M69</f>
        <v>0</v>
      </c>
      <c r="AA77" s="127">
        <f>'データ入力・貼付シート'!N69</f>
        <v>0</v>
      </c>
      <c r="AB77" s="59">
        <f>'データ入力・貼付シート'!O69</f>
        <v>0</v>
      </c>
      <c r="AC77" s="58">
        <f>'データ入力・貼付シート'!P69</f>
        <v>0</v>
      </c>
      <c r="AD77" s="58">
        <f>'データ入力・貼付シート'!Q69</f>
        <v>0</v>
      </c>
      <c r="AE77" s="58">
        <f>'データ入力・貼付シート'!R69</f>
        <v>0</v>
      </c>
      <c r="AF77" s="57">
        <f>'データ入力・貼付シート'!S69</f>
        <v>0</v>
      </c>
      <c r="AG77" s="127">
        <f>'データ入力・貼付シート'!T69</f>
        <v>0</v>
      </c>
      <c r="AH77" s="59">
        <f>'データ入力・貼付シート'!U69</f>
        <v>0</v>
      </c>
      <c r="AI77" s="57">
        <f>'データ入力・貼付シート'!V69</f>
        <v>0</v>
      </c>
      <c r="AJ77" s="60">
        <f>'データ入力・貼付シート'!W69</f>
        <v>0</v>
      </c>
      <c r="AK77" s="61">
        <f t="shared" si="2"/>
      </c>
      <c r="AL77" s="61">
        <f t="shared" si="3"/>
        <v>0</v>
      </c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55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</row>
    <row r="78" spans="1:88" s="18" customFormat="1" ht="45.75" customHeight="1">
      <c r="A78" s="95">
        <v>31</v>
      </c>
      <c r="B78" s="274">
        <f>'データ入力・貼付シート'!B70</f>
        <v>0</v>
      </c>
      <c r="C78" s="228"/>
      <c r="D78" s="228"/>
      <c r="E78" s="228"/>
      <c r="F78" s="271">
        <f>'データ入力・貼付シート'!C70</f>
        <v>0</v>
      </c>
      <c r="G78" s="272"/>
      <c r="H78" s="272"/>
      <c r="I78" s="272"/>
      <c r="J78" s="272"/>
      <c r="K78" s="272"/>
      <c r="L78" s="272"/>
      <c r="M78" s="272"/>
      <c r="N78" s="272"/>
      <c r="O78" s="273"/>
      <c r="P78" s="228">
        <f>'データ入力・貼付シート'!D70</f>
        <v>0</v>
      </c>
      <c r="Q78" s="228"/>
      <c r="R78" s="228"/>
      <c r="S78" s="228"/>
      <c r="T78" s="229"/>
      <c r="U78" s="56">
        <f>'データ入力・貼付シート'!F70</f>
        <v>0</v>
      </c>
      <c r="V78" s="57">
        <f>'データ入力・貼付シート'!I70</f>
        <v>0</v>
      </c>
      <c r="W78" s="58">
        <f>'データ入力・貼付シート'!J70</f>
        <v>0</v>
      </c>
      <c r="X78" s="58">
        <f>'データ入力・貼付シート'!K70</f>
        <v>0</v>
      </c>
      <c r="Y78" s="58">
        <f>'データ入力・貼付シート'!L70</f>
        <v>0</v>
      </c>
      <c r="Z78" s="57">
        <f>'データ入力・貼付シート'!M70</f>
        <v>0</v>
      </c>
      <c r="AA78" s="127">
        <f>'データ入力・貼付シート'!N70</f>
        <v>0</v>
      </c>
      <c r="AB78" s="59">
        <f>'データ入力・貼付シート'!O70</f>
        <v>0</v>
      </c>
      <c r="AC78" s="58">
        <f>'データ入力・貼付シート'!P70</f>
        <v>0</v>
      </c>
      <c r="AD78" s="58">
        <f>'データ入力・貼付シート'!Q70</f>
        <v>0</v>
      </c>
      <c r="AE78" s="58">
        <f>'データ入力・貼付シート'!R70</f>
        <v>0</v>
      </c>
      <c r="AF78" s="57">
        <f>'データ入力・貼付シート'!S70</f>
        <v>0</v>
      </c>
      <c r="AG78" s="127">
        <f>'データ入力・貼付シート'!T70</f>
        <v>0</v>
      </c>
      <c r="AH78" s="59">
        <f>'データ入力・貼付シート'!U70</f>
        <v>0</v>
      </c>
      <c r="AI78" s="57">
        <f>'データ入力・貼付シート'!V70</f>
        <v>0</v>
      </c>
      <c r="AJ78" s="60">
        <f>'データ入力・貼付シート'!W70</f>
        <v>0</v>
      </c>
      <c r="AK78" s="61">
        <f t="shared" si="2"/>
      </c>
      <c r="AL78" s="61">
        <f t="shared" si="3"/>
        <v>0</v>
      </c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55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</row>
    <row r="79" spans="1:88" s="18" customFormat="1" ht="45.75" customHeight="1">
      <c r="A79" s="95">
        <v>32</v>
      </c>
      <c r="B79" s="274">
        <f>'データ入力・貼付シート'!B71</f>
        <v>0</v>
      </c>
      <c r="C79" s="228"/>
      <c r="D79" s="228"/>
      <c r="E79" s="228"/>
      <c r="F79" s="271">
        <f>'データ入力・貼付シート'!C71</f>
        <v>0</v>
      </c>
      <c r="G79" s="272"/>
      <c r="H79" s="272"/>
      <c r="I79" s="272"/>
      <c r="J79" s="272"/>
      <c r="K79" s="272"/>
      <c r="L79" s="272"/>
      <c r="M79" s="272"/>
      <c r="N79" s="272"/>
      <c r="O79" s="273"/>
      <c r="P79" s="228">
        <f>'データ入力・貼付シート'!D71</f>
        <v>0</v>
      </c>
      <c r="Q79" s="228"/>
      <c r="R79" s="228"/>
      <c r="S79" s="228"/>
      <c r="T79" s="229"/>
      <c r="U79" s="56">
        <f>'データ入力・貼付シート'!F71</f>
        <v>0</v>
      </c>
      <c r="V79" s="57">
        <f>'データ入力・貼付シート'!I71</f>
        <v>0</v>
      </c>
      <c r="W79" s="58">
        <f>'データ入力・貼付シート'!J71</f>
        <v>0</v>
      </c>
      <c r="X79" s="58">
        <f>'データ入力・貼付シート'!K71</f>
        <v>0</v>
      </c>
      <c r="Y79" s="58">
        <f>'データ入力・貼付シート'!L71</f>
        <v>0</v>
      </c>
      <c r="Z79" s="57">
        <f>'データ入力・貼付シート'!M71</f>
        <v>0</v>
      </c>
      <c r="AA79" s="127">
        <f>'データ入力・貼付シート'!N71</f>
        <v>0</v>
      </c>
      <c r="AB79" s="59">
        <f>'データ入力・貼付シート'!O71</f>
        <v>0</v>
      </c>
      <c r="AC79" s="58">
        <f>'データ入力・貼付シート'!P71</f>
        <v>0</v>
      </c>
      <c r="AD79" s="58">
        <f>'データ入力・貼付シート'!Q71</f>
        <v>0</v>
      </c>
      <c r="AE79" s="58">
        <f>'データ入力・貼付シート'!R71</f>
        <v>0</v>
      </c>
      <c r="AF79" s="57">
        <f>'データ入力・貼付シート'!S71</f>
        <v>0</v>
      </c>
      <c r="AG79" s="127">
        <f>'データ入力・貼付シート'!T71</f>
        <v>0</v>
      </c>
      <c r="AH79" s="59">
        <f>'データ入力・貼付シート'!U71</f>
        <v>0</v>
      </c>
      <c r="AI79" s="57">
        <f>'データ入力・貼付シート'!V71</f>
        <v>0</v>
      </c>
      <c r="AJ79" s="60">
        <f>'データ入力・貼付シート'!W71</f>
        <v>0</v>
      </c>
      <c r="AK79" s="61">
        <f t="shared" si="2"/>
      </c>
      <c r="AL79" s="61">
        <f t="shared" si="3"/>
        <v>0</v>
      </c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55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</row>
    <row r="80" spans="1:88" s="18" customFormat="1" ht="45.75" customHeight="1">
      <c r="A80" s="95">
        <v>33</v>
      </c>
      <c r="B80" s="274">
        <f>'データ入力・貼付シート'!B72</f>
        <v>0</v>
      </c>
      <c r="C80" s="228"/>
      <c r="D80" s="228"/>
      <c r="E80" s="228"/>
      <c r="F80" s="271">
        <f>'データ入力・貼付シート'!C72</f>
        <v>0</v>
      </c>
      <c r="G80" s="272"/>
      <c r="H80" s="272"/>
      <c r="I80" s="272"/>
      <c r="J80" s="272"/>
      <c r="K80" s="272"/>
      <c r="L80" s="272"/>
      <c r="M80" s="272"/>
      <c r="N80" s="272"/>
      <c r="O80" s="273"/>
      <c r="P80" s="228">
        <f>'データ入力・貼付シート'!D72</f>
        <v>0</v>
      </c>
      <c r="Q80" s="228"/>
      <c r="R80" s="228"/>
      <c r="S80" s="228"/>
      <c r="T80" s="229"/>
      <c r="U80" s="56">
        <f>'データ入力・貼付シート'!F72</f>
        <v>0</v>
      </c>
      <c r="V80" s="57">
        <f>'データ入力・貼付シート'!I72</f>
        <v>0</v>
      </c>
      <c r="W80" s="58">
        <f>'データ入力・貼付シート'!J72</f>
        <v>0</v>
      </c>
      <c r="X80" s="58">
        <f>'データ入力・貼付シート'!K72</f>
        <v>0</v>
      </c>
      <c r="Y80" s="58">
        <f>'データ入力・貼付シート'!L72</f>
        <v>0</v>
      </c>
      <c r="Z80" s="57">
        <f>'データ入力・貼付シート'!M72</f>
        <v>0</v>
      </c>
      <c r="AA80" s="127">
        <f>'データ入力・貼付シート'!N72</f>
        <v>0</v>
      </c>
      <c r="AB80" s="59">
        <f>'データ入力・貼付シート'!O72</f>
        <v>0</v>
      </c>
      <c r="AC80" s="58">
        <f>'データ入力・貼付シート'!P72</f>
        <v>0</v>
      </c>
      <c r="AD80" s="58">
        <f>'データ入力・貼付シート'!Q72</f>
        <v>0</v>
      </c>
      <c r="AE80" s="58">
        <f>'データ入力・貼付シート'!R72</f>
        <v>0</v>
      </c>
      <c r="AF80" s="57">
        <f>'データ入力・貼付シート'!S72</f>
        <v>0</v>
      </c>
      <c r="AG80" s="127">
        <f>'データ入力・貼付シート'!T72</f>
        <v>0</v>
      </c>
      <c r="AH80" s="59">
        <f>'データ入力・貼付シート'!U72</f>
        <v>0</v>
      </c>
      <c r="AI80" s="57">
        <f>'データ入力・貼付シート'!V72</f>
        <v>0</v>
      </c>
      <c r="AJ80" s="60">
        <f>'データ入力・貼付シート'!W72</f>
        <v>0</v>
      </c>
      <c r="AK80" s="61">
        <f t="shared" si="2"/>
      </c>
      <c r="AL80" s="61">
        <f t="shared" si="3"/>
        <v>0</v>
      </c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55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</row>
    <row r="81" spans="1:88" s="18" customFormat="1" ht="45.75" customHeight="1">
      <c r="A81" s="95">
        <v>34</v>
      </c>
      <c r="B81" s="274">
        <f>'データ入力・貼付シート'!B73</f>
        <v>0</v>
      </c>
      <c r="C81" s="228"/>
      <c r="D81" s="228"/>
      <c r="E81" s="228"/>
      <c r="F81" s="271">
        <f>'データ入力・貼付シート'!C73</f>
        <v>0</v>
      </c>
      <c r="G81" s="272"/>
      <c r="H81" s="272"/>
      <c r="I81" s="272"/>
      <c r="J81" s="272"/>
      <c r="K81" s="272"/>
      <c r="L81" s="272"/>
      <c r="M81" s="272"/>
      <c r="N81" s="272"/>
      <c r="O81" s="273"/>
      <c r="P81" s="228">
        <f>'データ入力・貼付シート'!D73</f>
        <v>0</v>
      </c>
      <c r="Q81" s="228"/>
      <c r="R81" s="228"/>
      <c r="S81" s="228"/>
      <c r="T81" s="229"/>
      <c r="U81" s="56">
        <f>'データ入力・貼付シート'!F73</f>
        <v>0</v>
      </c>
      <c r="V81" s="57">
        <f>'データ入力・貼付シート'!I73</f>
        <v>0</v>
      </c>
      <c r="W81" s="58">
        <f>'データ入力・貼付シート'!J73</f>
        <v>0</v>
      </c>
      <c r="X81" s="58">
        <f>'データ入力・貼付シート'!K73</f>
        <v>0</v>
      </c>
      <c r="Y81" s="58">
        <f>'データ入力・貼付シート'!L73</f>
        <v>0</v>
      </c>
      <c r="Z81" s="57">
        <f>'データ入力・貼付シート'!M73</f>
        <v>0</v>
      </c>
      <c r="AA81" s="127">
        <f>'データ入力・貼付シート'!N73</f>
        <v>0</v>
      </c>
      <c r="AB81" s="59">
        <f>'データ入力・貼付シート'!O73</f>
        <v>0</v>
      </c>
      <c r="AC81" s="58">
        <f>'データ入力・貼付シート'!P73</f>
        <v>0</v>
      </c>
      <c r="AD81" s="58">
        <f>'データ入力・貼付シート'!Q73</f>
        <v>0</v>
      </c>
      <c r="AE81" s="58">
        <f>'データ入力・貼付シート'!R73</f>
        <v>0</v>
      </c>
      <c r="AF81" s="57">
        <f>'データ入力・貼付シート'!S73</f>
        <v>0</v>
      </c>
      <c r="AG81" s="127">
        <f>'データ入力・貼付シート'!T73</f>
        <v>0</v>
      </c>
      <c r="AH81" s="59">
        <f>'データ入力・貼付シート'!U73</f>
        <v>0</v>
      </c>
      <c r="AI81" s="57">
        <f>'データ入力・貼付シート'!V73</f>
        <v>0</v>
      </c>
      <c r="AJ81" s="60">
        <f>'データ入力・貼付シート'!W73</f>
        <v>0</v>
      </c>
      <c r="AK81" s="61">
        <f t="shared" si="2"/>
      </c>
      <c r="AL81" s="61">
        <f t="shared" si="3"/>
        <v>0</v>
      </c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55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</row>
    <row r="82" spans="1:88" s="18" customFormat="1" ht="45.75" customHeight="1">
      <c r="A82" s="95">
        <v>35</v>
      </c>
      <c r="B82" s="274">
        <f>'データ入力・貼付シート'!B74</f>
        <v>0</v>
      </c>
      <c r="C82" s="228"/>
      <c r="D82" s="228"/>
      <c r="E82" s="228"/>
      <c r="F82" s="271">
        <f>'データ入力・貼付シート'!C74</f>
        <v>0</v>
      </c>
      <c r="G82" s="272"/>
      <c r="H82" s="272"/>
      <c r="I82" s="272"/>
      <c r="J82" s="272"/>
      <c r="K82" s="272"/>
      <c r="L82" s="272"/>
      <c r="M82" s="272"/>
      <c r="N82" s="272"/>
      <c r="O82" s="273"/>
      <c r="P82" s="228">
        <f>'データ入力・貼付シート'!D74</f>
        <v>0</v>
      </c>
      <c r="Q82" s="228"/>
      <c r="R82" s="228"/>
      <c r="S82" s="228"/>
      <c r="T82" s="229"/>
      <c r="U82" s="56">
        <f>'データ入力・貼付シート'!F74</f>
        <v>0</v>
      </c>
      <c r="V82" s="57">
        <f>'データ入力・貼付シート'!I74</f>
        <v>0</v>
      </c>
      <c r="W82" s="58">
        <f>'データ入力・貼付シート'!J74</f>
        <v>0</v>
      </c>
      <c r="X82" s="58">
        <f>'データ入力・貼付シート'!K74</f>
        <v>0</v>
      </c>
      <c r="Y82" s="58">
        <f>'データ入力・貼付シート'!L74</f>
        <v>0</v>
      </c>
      <c r="Z82" s="57">
        <f>'データ入力・貼付シート'!M74</f>
        <v>0</v>
      </c>
      <c r="AA82" s="127">
        <f>'データ入力・貼付シート'!N74</f>
        <v>0</v>
      </c>
      <c r="AB82" s="59">
        <f>'データ入力・貼付シート'!O74</f>
        <v>0</v>
      </c>
      <c r="AC82" s="58">
        <f>'データ入力・貼付シート'!P74</f>
        <v>0</v>
      </c>
      <c r="AD82" s="58">
        <f>'データ入力・貼付シート'!Q74</f>
        <v>0</v>
      </c>
      <c r="AE82" s="58">
        <f>'データ入力・貼付シート'!R74</f>
        <v>0</v>
      </c>
      <c r="AF82" s="57">
        <f>'データ入力・貼付シート'!S74</f>
        <v>0</v>
      </c>
      <c r="AG82" s="127">
        <f>'データ入力・貼付シート'!T74</f>
        <v>0</v>
      </c>
      <c r="AH82" s="59">
        <f>'データ入力・貼付シート'!U74</f>
        <v>0</v>
      </c>
      <c r="AI82" s="57">
        <f>'データ入力・貼付シート'!V74</f>
        <v>0</v>
      </c>
      <c r="AJ82" s="60">
        <f>'データ入力・貼付シート'!W74</f>
        <v>0</v>
      </c>
      <c r="AK82" s="61">
        <f t="shared" si="2"/>
      </c>
      <c r="AL82" s="61">
        <f t="shared" si="3"/>
        <v>0</v>
      </c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55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</row>
    <row r="83" spans="1:88" s="18" customFormat="1" ht="45.75" customHeight="1">
      <c r="A83" s="95">
        <v>36</v>
      </c>
      <c r="B83" s="274">
        <f>'データ入力・貼付シート'!B75</f>
        <v>0</v>
      </c>
      <c r="C83" s="228"/>
      <c r="D83" s="228"/>
      <c r="E83" s="228"/>
      <c r="F83" s="271">
        <f>'データ入力・貼付シート'!C75</f>
        <v>0</v>
      </c>
      <c r="G83" s="272"/>
      <c r="H83" s="272"/>
      <c r="I83" s="272"/>
      <c r="J83" s="272"/>
      <c r="K83" s="272"/>
      <c r="L83" s="272"/>
      <c r="M83" s="272"/>
      <c r="N83" s="272"/>
      <c r="O83" s="273"/>
      <c r="P83" s="228">
        <f>'データ入力・貼付シート'!D75</f>
        <v>0</v>
      </c>
      <c r="Q83" s="228"/>
      <c r="R83" s="228"/>
      <c r="S83" s="228"/>
      <c r="T83" s="229"/>
      <c r="U83" s="56">
        <f>'データ入力・貼付シート'!F75</f>
        <v>0</v>
      </c>
      <c r="V83" s="57">
        <f>'データ入力・貼付シート'!I75</f>
        <v>0</v>
      </c>
      <c r="W83" s="58">
        <f>'データ入力・貼付シート'!J75</f>
        <v>0</v>
      </c>
      <c r="X83" s="58">
        <f>'データ入力・貼付シート'!K75</f>
        <v>0</v>
      </c>
      <c r="Y83" s="58">
        <f>'データ入力・貼付シート'!L75</f>
        <v>0</v>
      </c>
      <c r="Z83" s="57">
        <f>'データ入力・貼付シート'!M75</f>
        <v>0</v>
      </c>
      <c r="AA83" s="127">
        <f>'データ入力・貼付シート'!N75</f>
        <v>0</v>
      </c>
      <c r="AB83" s="59">
        <f>'データ入力・貼付シート'!O75</f>
        <v>0</v>
      </c>
      <c r="AC83" s="58">
        <f>'データ入力・貼付シート'!P75</f>
        <v>0</v>
      </c>
      <c r="AD83" s="58">
        <f>'データ入力・貼付シート'!Q75</f>
        <v>0</v>
      </c>
      <c r="AE83" s="58">
        <f>'データ入力・貼付シート'!R75</f>
        <v>0</v>
      </c>
      <c r="AF83" s="57">
        <f>'データ入力・貼付シート'!S75</f>
        <v>0</v>
      </c>
      <c r="AG83" s="127">
        <f>'データ入力・貼付シート'!T75</f>
        <v>0</v>
      </c>
      <c r="AH83" s="59">
        <f>'データ入力・貼付シート'!U75</f>
        <v>0</v>
      </c>
      <c r="AI83" s="57">
        <f>'データ入力・貼付シート'!V75</f>
        <v>0</v>
      </c>
      <c r="AJ83" s="60">
        <f>'データ入力・貼付シート'!W75</f>
        <v>0</v>
      </c>
      <c r="AK83" s="61">
        <f t="shared" si="2"/>
      </c>
      <c r="AL83" s="61">
        <f t="shared" si="3"/>
        <v>0</v>
      </c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55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</row>
    <row r="84" spans="1:88" s="18" customFormat="1" ht="45.75" customHeight="1">
      <c r="A84" s="95">
        <v>37</v>
      </c>
      <c r="B84" s="274">
        <f>'データ入力・貼付シート'!B76</f>
        <v>0</v>
      </c>
      <c r="C84" s="228"/>
      <c r="D84" s="228"/>
      <c r="E84" s="228"/>
      <c r="F84" s="271">
        <f>'データ入力・貼付シート'!C76</f>
        <v>0</v>
      </c>
      <c r="G84" s="272"/>
      <c r="H84" s="272"/>
      <c r="I84" s="272"/>
      <c r="J84" s="272"/>
      <c r="K84" s="272"/>
      <c r="L84" s="272"/>
      <c r="M84" s="272"/>
      <c r="N84" s="272"/>
      <c r="O84" s="273"/>
      <c r="P84" s="228">
        <f>'データ入力・貼付シート'!D76</f>
        <v>0</v>
      </c>
      <c r="Q84" s="228"/>
      <c r="R84" s="228"/>
      <c r="S84" s="228"/>
      <c r="T84" s="229"/>
      <c r="U84" s="56">
        <f>'データ入力・貼付シート'!F76</f>
        <v>0</v>
      </c>
      <c r="V84" s="57">
        <f>'データ入力・貼付シート'!I76</f>
        <v>0</v>
      </c>
      <c r="W84" s="58">
        <f>'データ入力・貼付シート'!J76</f>
        <v>0</v>
      </c>
      <c r="X84" s="58">
        <f>'データ入力・貼付シート'!K76</f>
        <v>0</v>
      </c>
      <c r="Y84" s="58">
        <f>'データ入力・貼付シート'!L76</f>
        <v>0</v>
      </c>
      <c r="Z84" s="57">
        <f>'データ入力・貼付シート'!M76</f>
        <v>0</v>
      </c>
      <c r="AA84" s="127">
        <f>'データ入力・貼付シート'!N76</f>
        <v>0</v>
      </c>
      <c r="AB84" s="59">
        <f>'データ入力・貼付シート'!O76</f>
        <v>0</v>
      </c>
      <c r="AC84" s="58">
        <f>'データ入力・貼付シート'!P76</f>
        <v>0</v>
      </c>
      <c r="AD84" s="58">
        <f>'データ入力・貼付シート'!Q76</f>
        <v>0</v>
      </c>
      <c r="AE84" s="58">
        <f>'データ入力・貼付シート'!R76</f>
        <v>0</v>
      </c>
      <c r="AF84" s="57">
        <f>'データ入力・貼付シート'!S76</f>
        <v>0</v>
      </c>
      <c r="AG84" s="127">
        <f>'データ入力・貼付シート'!T76</f>
        <v>0</v>
      </c>
      <c r="AH84" s="59">
        <f>'データ入力・貼付シート'!U76</f>
        <v>0</v>
      </c>
      <c r="AI84" s="57">
        <f>'データ入力・貼付シート'!V76</f>
        <v>0</v>
      </c>
      <c r="AJ84" s="60">
        <f>'データ入力・貼付シート'!W76</f>
        <v>0</v>
      </c>
      <c r="AK84" s="61">
        <f t="shared" si="2"/>
      </c>
      <c r="AL84" s="61">
        <f t="shared" si="3"/>
        <v>0</v>
      </c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55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</row>
    <row r="85" spans="1:88" s="18" customFormat="1" ht="45.75" customHeight="1">
      <c r="A85" s="95">
        <v>38</v>
      </c>
      <c r="B85" s="274">
        <f>'データ入力・貼付シート'!B77</f>
        <v>0</v>
      </c>
      <c r="C85" s="228"/>
      <c r="D85" s="228"/>
      <c r="E85" s="228"/>
      <c r="F85" s="271">
        <f>'データ入力・貼付シート'!C77</f>
        <v>0</v>
      </c>
      <c r="G85" s="272"/>
      <c r="H85" s="272"/>
      <c r="I85" s="272"/>
      <c r="J85" s="272"/>
      <c r="K85" s="272"/>
      <c r="L85" s="272"/>
      <c r="M85" s="272"/>
      <c r="N85" s="272"/>
      <c r="O85" s="273"/>
      <c r="P85" s="228">
        <f>'データ入力・貼付シート'!D77</f>
        <v>0</v>
      </c>
      <c r="Q85" s="228"/>
      <c r="R85" s="228"/>
      <c r="S85" s="228"/>
      <c r="T85" s="229"/>
      <c r="U85" s="56">
        <f>'データ入力・貼付シート'!F77</f>
        <v>0</v>
      </c>
      <c r="V85" s="57">
        <f>'データ入力・貼付シート'!I77</f>
        <v>0</v>
      </c>
      <c r="W85" s="58">
        <f>'データ入力・貼付シート'!J77</f>
        <v>0</v>
      </c>
      <c r="X85" s="58">
        <f>'データ入力・貼付シート'!K77</f>
        <v>0</v>
      </c>
      <c r="Y85" s="58">
        <f>'データ入力・貼付シート'!L77</f>
        <v>0</v>
      </c>
      <c r="Z85" s="57">
        <f>'データ入力・貼付シート'!M77</f>
        <v>0</v>
      </c>
      <c r="AA85" s="127">
        <f>'データ入力・貼付シート'!N77</f>
        <v>0</v>
      </c>
      <c r="AB85" s="59">
        <f>'データ入力・貼付シート'!O77</f>
        <v>0</v>
      </c>
      <c r="AC85" s="58">
        <f>'データ入力・貼付シート'!P77</f>
        <v>0</v>
      </c>
      <c r="AD85" s="58">
        <f>'データ入力・貼付シート'!Q77</f>
        <v>0</v>
      </c>
      <c r="AE85" s="58">
        <f>'データ入力・貼付シート'!R77</f>
        <v>0</v>
      </c>
      <c r="AF85" s="57">
        <f>'データ入力・貼付シート'!S77</f>
        <v>0</v>
      </c>
      <c r="AG85" s="127">
        <f>'データ入力・貼付シート'!T77</f>
        <v>0</v>
      </c>
      <c r="AH85" s="59">
        <f>'データ入力・貼付シート'!U77</f>
        <v>0</v>
      </c>
      <c r="AI85" s="57">
        <f>'データ入力・貼付シート'!V77</f>
        <v>0</v>
      </c>
      <c r="AJ85" s="60">
        <f>'データ入力・貼付シート'!W77</f>
        <v>0</v>
      </c>
      <c r="AK85" s="61">
        <f t="shared" si="2"/>
      </c>
      <c r="AL85" s="61">
        <f t="shared" si="3"/>
        <v>0</v>
      </c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55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</row>
    <row r="86" spans="1:88" s="18" customFormat="1" ht="45.75" customHeight="1">
      <c r="A86" s="95">
        <v>39</v>
      </c>
      <c r="B86" s="274">
        <f>'データ入力・貼付シート'!B78</f>
        <v>0</v>
      </c>
      <c r="C86" s="228"/>
      <c r="D86" s="228"/>
      <c r="E86" s="228"/>
      <c r="F86" s="271">
        <f>'データ入力・貼付シート'!C78</f>
        <v>0</v>
      </c>
      <c r="G86" s="272"/>
      <c r="H86" s="272"/>
      <c r="I86" s="272"/>
      <c r="J86" s="272"/>
      <c r="K86" s="272"/>
      <c r="L86" s="272"/>
      <c r="M86" s="272"/>
      <c r="N86" s="272"/>
      <c r="O86" s="273"/>
      <c r="P86" s="228">
        <f>'データ入力・貼付シート'!D78</f>
        <v>0</v>
      </c>
      <c r="Q86" s="228"/>
      <c r="R86" s="228"/>
      <c r="S86" s="228"/>
      <c r="T86" s="229"/>
      <c r="U86" s="56">
        <f>'データ入力・貼付シート'!F78</f>
        <v>0</v>
      </c>
      <c r="V86" s="57">
        <f>'データ入力・貼付シート'!I78</f>
        <v>0</v>
      </c>
      <c r="W86" s="58">
        <f>'データ入力・貼付シート'!J78</f>
        <v>0</v>
      </c>
      <c r="X86" s="58">
        <f>'データ入力・貼付シート'!K78</f>
        <v>0</v>
      </c>
      <c r="Y86" s="58">
        <f>'データ入力・貼付シート'!L78</f>
        <v>0</v>
      </c>
      <c r="Z86" s="57">
        <f>'データ入力・貼付シート'!M78</f>
        <v>0</v>
      </c>
      <c r="AA86" s="127">
        <f>'データ入力・貼付シート'!N78</f>
        <v>0</v>
      </c>
      <c r="AB86" s="59">
        <f>'データ入力・貼付シート'!O78</f>
        <v>0</v>
      </c>
      <c r="AC86" s="58">
        <f>'データ入力・貼付シート'!P78</f>
        <v>0</v>
      </c>
      <c r="AD86" s="58">
        <f>'データ入力・貼付シート'!Q78</f>
        <v>0</v>
      </c>
      <c r="AE86" s="58">
        <f>'データ入力・貼付シート'!R78</f>
        <v>0</v>
      </c>
      <c r="AF86" s="57">
        <f>'データ入力・貼付シート'!S78</f>
        <v>0</v>
      </c>
      <c r="AG86" s="127">
        <f>'データ入力・貼付シート'!T78</f>
        <v>0</v>
      </c>
      <c r="AH86" s="59">
        <f>'データ入力・貼付シート'!U78</f>
        <v>0</v>
      </c>
      <c r="AI86" s="57">
        <f>'データ入力・貼付シート'!V78</f>
        <v>0</v>
      </c>
      <c r="AJ86" s="60">
        <f>'データ入力・貼付シート'!W78</f>
        <v>0</v>
      </c>
      <c r="AK86" s="61">
        <f t="shared" si="2"/>
      </c>
      <c r="AL86" s="61">
        <f t="shared" si="3"/>
        <v>0</v>
      </c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55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</row>
    <row r="87" spans="1:88" s="18" customFormat="1" ht="45.75" customHeight="1" thickBot="1">
      <c r="A87" s="96">
        <v>40</v>
      </c>
      <c r="B87" s="238">
        <f>'データ入力・貼付シート'!B79</f>
        <v>0</v>
      </c>
      <c r="C87" s="239"/>
      <c r="D87" s="239"/>
      <c r="E87" s="239"/>
      <c r="F87" s="259">
        <f>'データ入力・貼付シート'!C79</f>
        <v>0</v>
      </c>
      <c r="G87" s="260"/>
      <c r="H87" s="260"/>
      <c r="I87" s="260"/>
      <c r="J87" s="260"/>
      <c r="K87" s="260"/>
      <c r="L87" s="260"/>
      <c r="M87" s="260"/>
      <c r="N87" s="260"/>
      <c r="O87" s="261"/>
      <c r="P87" s="239">
        <f>'データ入力・貼付シート'!D79</f>
        <v>0</v>
      </c>
      <c r="Q87" s="239"/>
      <c r="R87" s="239"/>
      <c r="S87" s="239"/>
      <c r="T87" s="258"/>
      <c r="U87" s="63">
        <f>'データ入力・貼付シート'!F79</f>
        <v>0</v>
      </c>
      <c r="V87" s="64">
        <f>'データ入力・貼付シート'!I79</f>
        <v>0</v>
      </c>
      <c r="W87" s="65">
        <f>'データ入力・貼付シート'!J79</f>
        <v>0</v>
      </c>
      <c r="X87" s="65">
        <f>'データ入力・貼付シート'!K79</f>
        <v>0</v>
      </c>
      <c r="Y87" s="65">
        <f>'データ入力・貼付シート'!L79</f>
        <v>0</v>
      </c>
      <c r="Z87" s="64">
        <f>'データ入力・貼付シート'!M79</f>
        <v>0</v>
      </c>
      <c r="AA87" s="128">
        <f>'データ入力・貼付シート'!N79</f>
        <v>0</v>
      </c>
      <c r="AB87" s="66">
        <f>'データ入力・貼付シート'!O79</f>
        <v>0</v>
      </c>
      <c r="AC87" s="65">
        <f>'データ入力・貼付シート'!P79</f>
        <v>0</v>
      </c>
      <c r="AD87" s="65">
        <f>'データ入力・貼付シート'!Q79</f>
        <v>0</v>
      </c>
      <c r="AE87" s="65">
        <f>'データ入力・貼付シート'!R79</f>
        <v>0</v>
      </c>
      <c r="AF87" s="64">
        <f>'データ入力・貼付シート'!S79</f>
        <v>0</v>
      </c>
      <c r="AG87" s="128">
        <f>'データ入力・貼付シート'!T79</f>
        <v>0</v>
      </c>
      <c r="AH87" s="66">
        <f>'データ入力・貼付シート'!U79</f>
        <v>0</v>
      </c>
      <c r="AI87" s="64">
        <f>'データ入力・貼付シート'!V79</f>
        <v>0</v>
      </c>
      <c r="AJ87" s="67">
        <f>'データ入力・貼付シート'!W79</f>
        <v>0</v>
      </c>
      <c r="AK87" s="61">
        <f t="shared" si="2"/>
      </c>
      <c r="AL87" s="61">
        <f t="shared" si="3"/>
        <v>0</v>
      </c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55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</row>
    <row r="88" spans="1:69" s="18" customFormat="1" ht="17.25" customHeight="1">
      <c r="A88" s="97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98"/>
      <c r="AL88" s="98"/>
      <c r="AM88" s="98"/>
      <c r="AN88" s="98"/>
      <c r="AO88" s="98"/>
      <c r="AP88" s="99"/>
      <c r="AQ88" s="99"/>
      <c r="AR88" s="99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99"/>
      <c r="BJ88" s="99"/>
      <c r="BK88" s="99"/>
      <c r="BL88" s="99"/>
      <c r="BM88" s="99"/>
      <c r="BN88" s="99"/>
      <c r="BO88" s="99"/>
      <c r="BP88" s="99"/>
      <c r="BQ88" s="101"/>
    </row>
    <row r="89" spans="2:46" s="74" customFormat="1" ht="27" customHeight="1">
      <c r="B89" s="75" t="s">
        <v>11</v>
      </c>
      <c r="C89" s="76" t="s">
        <v>13</v>
      </c>
      <c r="D89" s="77">
        <f>COUNTIF($AK$21:$AK$87,1)</f>
        <v>0</v>
      </c>
      <c r="E89" s="76" t="s">
        <v>14</v>
      </c>
      <c r="F89" s="76" t="s">
        <v>15</v>
      </c>
      <c r="G89" s="78" t="s">
        <v>49</v>
      </c>
      <c r="H89" s="78"/>
      <c r="I89" s="75" t="s">
        <v>12</v>
      </c>
      <c r="J89" s="76" t="s">
        <v>16</v>
      </c>
      <c r="K89" s="77">
        <f>COUNTIF($AK$115:$AK$181,2)</f>
        <v>0</v>
      </c>
      <c r="L89" s="76" t="s">
        <v>17</v>
      </c>
      <c r="M89" s="76" t="s">
        <v>15</v>
      </c>
      <c r="N89" s="79" t="s">
        <v>50</v>
      </c>
      <c r="Q89" s="275" t="s">
        <v>18</v>
      </c>
      <c r="R89" s="275"/>
      <c r="S89" s="275"/>
      <c r="T89" s="275"/>
      <c r="U89" s="76" t="s">
        <v>52</v>
      </c>
      <c r="V89" s="77">
        <f>$D$42+$K$42</f>
        <v>0</v>
      </c>
      <c r="W89" s="76" t="s">
        <v>51</v>
      </c>
      <c r="X89" s="76" t="s">
        <v>15</v>
      </c>
      <c r="AB89" s="81"/>
      <c r="AC89" s="75" t="s">
        <v>86</v>
      </c>
      <c r="AD89" s="75"/>
      <c r="AE89" s="76" t="s">
        <v>52</v>
      </c>
      <c r="AF89" s="242">
        <f>SUM($AL$21:$AL$181)</f>
        <v>0</v>
      </c>
      <c r="AG89" s="242"/>
      <c r="AH89" s="76" t="s">
        <v>17</v>
      </c>
      <c r="AI89" s="81" t="s">
        <v>89</v>
      </c>
      <c r="AP89" s="82"/>
      <c r="AQ89" s="82"/>
      <c r="AR89" s="82"/>
      <c r="AS89" s="82"/>
      <c r="AT89" s="82"/>
    </row>
    <row r="90" spans="28:46" s="74" customFormat="1" ht="27" customHeight="1">
      <c r="AB90" s="81"/>
      <c r="AC90" s="75" t="s">
        <v>87</v>
      </c>
      <c r="AD90" s="75"/>
      <c r="AE90" s="76" t="s">
        <v>52</v>
      </c>
      <c r="AF90" s="241">
        <f>SUM($AK$15:$AK$16,$AK$109:$AK$110)</f>
        <v>0</v>
      </c>
      <c r="AG90" s="241"/>
      <c r="AH90" s="76" t="s">
        <v>17</v>
      </c>
      <c r="AI90" s="81" t="s">
        <v>89</v>
      </c>
      <c r="AP90" s="82"/>
      <c r="AQ90" s="82"/>
      <c r="AR90" s="82"/>
      <c r="AS90" s="82"/>
      <c r="AT90" s="82"/>
    </row>
    <row r="91" spans="1:46" s="74" customFormat="1" ht="27" customHeight="1">
      <c r="A91" s="74" t="s">
        <v>34</v>
      </c>
      <c r="B91" s="81" t="s">
        <v>10</v>
      </c>
      <c r="C91" s="81"/>
      <c r="AP91" s="82"/>
      <c r="AQ91" s="82"/>
      <c r="AR91" s="82"/>
      <c r="AS91" s="82"/>
      <c r="AT91" s="82"/>
    </row>
    <row r="92" spans="1:12" s="74" customFormat="1" ht="27" customHeight="1">
      <c r="A92" s="74" t="s">
        <v>35</v>
      </c>
      <c r="B92" s="81" t="s">
        <v>42</v>
      </c>
      <c r="C92" s="81"/>
      <c r="K92" s="83"/>
      <c r="L92" s="83"/>
    </row>
    <row r="93" spans="4:41" s="74" customFormat="1" ht="27" customHeight="1">
      <c r="D93" s="75" t="s">
        <v>134</v>
      </c>
      <c r="E93" s="240">
        <f>'データ入力・貼付シート'!$E$20</f>
        <v>3</v>
      </c>
      <c r="F93" s="240"/>
      <c r="G93" s="81" t="s">
        <v>7</v>
      </c>
      <c r="H93" s="240">
        <f>'データ入力・貼付シート'!$G$20</f>
        <v>0</v>
      </c>
      <c r="I93" s="240"/>
      <c r="J93" s="81" t="s">
        <v>8</v>
      </c>
      <c r="K93" s="240">
        <f>'データ入力・貼付シート'!$I$20</f>
        <v>0</v>
      </c>
      <c r="L93" s="240"/>
      <c r="M93" s="81" t="s">
        <v>9</v>
      </c>
      <c r="AN93" s="84"/>
      <c r="AO93" s="70"/>
    </row>
    <row r="94" spans="9:70" s="74" customFormat="1" ht="38.25" customHeight="1">
      <c r="I94" s="210">
        <f>'データ入力・貼付シート'!$D$2</f>
        <v>0</v>
      </c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85"/>
      <c r="V94" s="85"/>
      <c r="W94" s="211" t="s">
        <v>118</v>
      </c>
      <c r="X94" s="211"/>
      <c r="Y94" s="86"/>
      <c r="Z94" s="276">
        <f>'データ入力・貼付シート'!$D$8</f>
        <v>0</v>
      </c>
      <c r="AA94" s="276"/>
      <c r="AB94" s="276"/>
      <c r="AC94" s="276"/>
      <c r="AD94" s="276"/>
      <c r="AE94" s="276"/>
      <c r="AF94" s="276"/>
      <c r="AG94" s="276"/>
      <c r="AH94" s="276"/>
      <c r="AL94" s="87"/>
      <c r="AM94" s="87"/>
      <c r="AN94" s="70"/>
      <c r="AO94" s="70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</row>
    <row r="95" spans="1:52" s="18" customFormat="1" ht="51.75" customHeight="1" thickBot="1">
      <c r="A95" s="17" t="s">
        <v>6</v>
      </c>
      <c r="V95" s="19"/>
      <c r="W95" s="19"/>
      <c r="X95" s="19"/>
      <c r="Y95" s="19"/>
      <c r="AF95" s="358" t="s">
        <v>53</v>
      </c>
      <c r="AG95" s="358"/>
      <c r="AH95" s="358"/>
      <c r="AI95" s="358"/>
      <c r="AJ95" s="358"/>
      <c r="AP95" s="278" t="s">
        <v>29</v>
      </c>
      <c r="AQ95" s="278" t="s">
        <v>30</v>
      </c>
      <c r="AR95" s="278" t="s">
        <v>31</v>
      </c>
      <c r="AS95" s="278" t="s">
        <v>32</v>
      </c>
      <c r="AU95" s="278" t="s">
        <v>36</v>
      </c>
      <c r="AV95" s="278" t="s">
        <v>37</v>
      </c>
      <c r="AW95" s="278" t="s">
        <v>38</v>
      </c>
      <c r="AX95" s="278" t="s">
        <v>39</v>
      </c>
      <c r="AY95" s="278" t="s">
        <v>41</v>
      </c>
      <c r="AZ95" s="278" t="s">
        <v>40</v>
      </c>
    </row>
    <row r="96" spans="8:52" s="18" customFormat="1" ht="40.5" customHeight="1">
      <c r="H96" s="359" t="str">
        <f>H2</f>
        <v>令和3年度沖縄県高等学校新人体育大会
水泳競技大会</v>
      </c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361"/>
      <c r="AA96" s="125"/>
      <c r="AB96" s="21"/>
      <c r="AC96" s="21"/>
      <c r="AD96" s="21"/>
      <c r="AF96" s="382">
        <f>'データ入力・貼付シート'!$D$9</f>
        <v>0</v>
      </c>
      <c r="AG96" s="383"/>
      <c r="AH96" s="384"/>
      <c r="AI96" s="384"/>
      <c r="AJ96" s="385"/>
      <c r="AP96" s="278"/>
      <c r="AQ96" s="278"/>
      <c r="AR96" s="278"/>
      <c r="AS96" s="278"/>
      <c r="AU96" s="278"/>
      <c r="AV96" s="278"/>
      <c r="AW96" s="278"/>
      <c r="AX96" s="278"/>
      <c r="AY96" s="278"/>
      <c r="AZ96" s="278"/>
    </row>
    <row r="97" spans="8:52" s="18" customFormat="1" ht="40.5" customHeight="1" thickBot="1">
      <c r="H97" s="362"/>
      <c r="I97" s="363"/>
      <c r="J97" s="363"/>
      <c r="K97" s="363"/>
      <c r="L97" s="363"/>
      <c r="M97" s="363"/>
      <c r="N97" s="363"/>
      <c r="O97" s="363"/>
      <c r="P97" s="363"/>
      <c r="Q97" s="363"/>
      <c r="R97" s="363"/>
      <c r="S97" s="363"/>
      <c r="T97" s="363"/>
      <c r="U97" s="363"/>
      <c r="V97" s="363"/>
      <c r="W97" s="363"/>
      <c r="X97" s="363"/>
      <c r="Y97" s="363"/>
      <c r="Z97" s="364"/>
      <c r="AA97" s="125"/>
      <c r="AB97" s="21"/>
      <c r="AC97" s="21"/>
      <c r="AD97" s="21"/>
      <c r="AF97" s="386"/>
      <c r="AG97" s="387"/>
      <c r="AH97" s="387"/>
      <c r="AI97" s="387"/>
      <c r="AJ97" s="388"/>
      <c r="AP97" s="278"/>
      <c r="AQ97" s="278"/>
      <c r="AR97" s="278"/>
      <c r="AS97" s="278"/>
      <c r="AU97" s="278"/>
      <c r="AV97" s="278"/>
      <c r="AW97" s="278"/>
      <c r="AX97" s="278"/>
      <c r="AY97" s="278"/>
      <c r="AZ97" s="278"/>
    </row>
    <row r="98" spans="1:52" s="18" customFormat="1" ht="38.25" customHeight="1">
      <c r="A98" s="389" t="s">
        <v>43</v>
      </c>
      <c r="B98" s="389"/>
      <c r="C98" s="389"/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  <c r="T98" s="389"/>
      <c r="U98" s="389"/>
      <c r="V98" s="389"/>
      <c r="W98" s="389"/>
      <c r="X98" s="389"/>
      <c r="Y98" s="389"/>
      <c r="Z98" s="389"/>
      <c r="AA98" s="389"/>
      <c r="AB98" s="389"/>
      <c r="AC98" s="389"/>
      <c r="AD98" s="389"/>
      <c r="AE98" s="389"/>
      <c r="AF98" s="389"/>
      <c r="AG98" s="389"/>
      <c r="AH98" s="389"/>
      <c r="AI98" s="389"/>
      <c r="AJ98" s="389"/>
      <c r="AK98" s="22"/>
      <c r="AL98" s="22"/>
      <c r="AM98" s="22"/>
      <c r="AN98" s="22"/>
      <c r="AO98" s="22"/>
      <c r="AP98" s="278"/>
      <c r="AQ98" s="278"/>
      <c r="AR98" s="278"/>
      <c r="AS98" s="278"/>
      <c r="AU98" s="278"/>
      <c r="AV98" s="278"/>
      <c r="AW98" s="278"/>
      <c r="AX98" s="278"/>
      <c r="AY98" s="278"/>
      <c r="AZ98" s="278"/>
    </row>
    <row r="99" spans="1:52" s="18" customFormat="1" ht="21.75" customHeight="1">
      <c r="A99" s="22"/>
      <c r="B99" s="22"/>
      <c r="C99" s="22"/>
      <c r="D99" s="22"/>
      <c r="E99" s="22"/>
      <c r="F99" s="22"/>
      <c r="G99" s="22"/>
      <c r="H99" s="22"/>
      <c r="I99" s="22"/>
      <c r="S99" s="22"/>
      <c r="Z99" s="24"/>
      <c r="AA99" s="24"/>
      <c r="AB99" s="262" t="s">
        <v>48</v>
      </c>
      <c r="AC99" s="263"/>
      <c r="AD99" s="263"/>
      <c r="AE99" s="263"/>
      <c r="AF99" s="263"/>
      <c r="AG99" s="263"/>
      <c r="AH99" s="263"/>
      <c r="AI99" s="263"/>
      <c r="AJ99" s="264"/>
      <c r="AP99" s="278"/>
      <c r="AQ99" s="278"/>
      <c r="AR99" s="278"/>
      <c r="AS99" s="278"/>
      <c r="AU99" s="278"/>
      <c r="AV99" s="278"/>
      <c r="AW99" s="278"/>
      <c r="AX99" s="278"/>
      <c r="AY99" s="278"/>
      <c r="AZ99" s="278"/>
    </row>
    <row r="100" spans="26:52" s="18" customFormat="1" ht="27" customHeight="1" thickBot="1">
      <c r="Z100" s="129"/>
      <c r="AA100" s="24"/>
      <c r="AB100" s="265"/>
      <c r="AC100" s="266"/>
      <c r="AD100" s="266"/>
      <c r="AE100" s="266"/>
      <c r="AF100" s="266"/>
      <c r="AG100" s="266"/>
      <c r="AH100" s="266"/>
      <c r="AI100" s="266"/>
      <c r="AJ100" s="267"/>
      <c r="AP100" s="278"/>
      <c r="AQ100" s="278"/>
      <c r="AR100" s="278"/>
      <c r="AS100" s="278"/>
      <c r="AU100" s="278"/>
      <c r="AV100" s="278"/>
      <c r="AW100" s="278"/>
      <c r="AX100" s="278"/>
      <c r="AY100" s="278"/>
      <c r="AZ100" s="278"/>
    </row>
    <row r="101" spans="1:52" s="18" customFormat="1" ht="27" customHeight="1">
      <c r="A101" s="372" t="s">
        <v>20</v>
      </c>
      <c r="B101" s="373"/>
      <c r="C101" s="374"/>
      <c r="D101" s="381">
        <f>PHONETIC('データ入力・貼付シート'!$D$2)</f>
      </c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55"/>
      <c r="R101" s="342" t="s">
        <v>23</v>
      </c>
      <c r="S101" s="343"/>
      <c r="T101" s="343"/>
      <c r="U101" s="343"/>
      <c r="V101" s="343"/>
      <c r="W101" s="343"/>
      <c r="X101" s="343"/>
      <c r="Y101" s="343"/>
      <c r="Z101" s="343"/>
      <c r="AA101" s="355"/>
      <c r="AB101" s="342" t="s">
        <v>92</v>
      </c>
      <c r="AC101" s="343"/>
      <c r="AD101" s="343"/>
      <c r="AE101" s="343"/>
      <c r="AF101" s="343"/>
      <c r="AG101" s="343"/>
      <c r="AH101" s="343"/>
      <c r="AI101" s="343"/>
      <c r="AJ101" s="344"/>
      <c r="AK101" s="25"/>
      <c r="AL101" s="25"/>
      <c r="AM101" s="25"/>
      <c r="AN101" s="25"/>
      <c r="AO101" s="25"/>
      <c r="AP101" s="278"/>
      <c r="AQ101" s="278"/>
      <c r="AR101" s="278"/>
      <c r="AS101" s="278"/>
      <c r="AU101" s="278"/>
      <c r="AV101" s="278"/>
      <c r="AW101" s="278"/>
      <c r="AX101" s="278"/>
      <c r="AY101" s="278"/>
      <c r="AZ101" s="278"/>
    </row>
    <row r="102" spans="1:52" s="18" customFormat="1" ht="27" customHeight="1">
      <c r="A102" s="336" t="s">
        <v>27</v>
      </c>
      <c r="B102" s="337"/>
      <c r="C102" s="338"/>
      <c r="D102" s="375">
        <f>'データ入力・貼付シート'!$D$2</f>
        <v>0</v>
      </c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7"/>
      <c r="R102" s="349">
        <f>'データ入力・貼付シート'!$D$5</f>
        <v>0</v>
      </c>
      <c r="S102" s="350"/>
      <c r="T102" s="350"/>
      <c r="U102" s="350"/>
      <c r="V102" s="350"/>
      <c r="W102" s="350"/>
      <c r="X102" s="350"/>
      <c r="Y102" s="350"/>
      <c r="Z102" s="350"/>
      <c r="AA102" s="351"/>
      <c r="AB102" s="138" t="s">
        <v>93</v>
      </c>
      <c r="AC102" s="347">
        <f>'データ入力・貼付シート'!$D$6</f>
        <v>0</v>
      </c>
      <c r="AD102" s="347"/>
      <c r="AE102" s="347"/>
      <c r="AF102" s="347"/>
      <c r="AG102" s="347"/>
      <c r="AH102" s="347"/>
      <c r="AI102" s="347"/>
      <c r="AJ102" s="348"/>
      <c r="AK102" s="26"/>
      <c r="AL102" s="26"/>
      <c r="AM102" s="26"/>
      <c r="AN102" s="26"/>
      <c r="AO102" s="26"/>
      <c r="AP102" s="278"/>
      <c r="AQ102" s="278"/>
      <c r="AR102" s="278"/>
      <c r="AS102" s="278"/>
      <c r="AU102" s="278"/>
      <c r="AV102" s="278"/>
      <c r="AW102" s="278"/>
      <c r="AX102" s="278"/>
      <c r="AY102" s="278"/>
      <c r="AZ102" s="278"/>
    </row>
    <row r="103" spans="1:52" s="18" customFormat="1" ht="27" customHeight="1">
      <c r="A103" s="339"/>
      <c r="B103" s="340"/>
      <c r="C103" s="341"/>
      <c r="D103" s="378"/>
      <c r="E103" s="379"/>
      <c r="F103" s="379"/>
      <c r="G103" s="379"/>
      <c r="H103" s="379"/>
      <c r="I103" s="379"/>
      <c r="J103" s="379"/>
      <c r="K103" s="379"/>
      <c r="L103" s="379"/>
      <c r="M103" s="379"/>
      <c r="N103" s="379"/>
      <c r="O103" s="379"/>
      <c r="P103" s="379"/>
      <c r="Q103" s="380"/>
      <c r="R103" s="352"/>
      <c r="S103" s="353"/>
      <c r="T103" s="353"/>
      <c r="U103" s="353"/>
      <c r="V103" s="353"/>
      <c r="W103" s="353"/>
      <c r="X103" s="353"/>
      <c r="Y103" s="353"/>
      <c r="Z103" s="353"/>
      <c r="AA103" s="354"/>
      <c r="AB103" s="27" t="s">
        <v>24</v>
      </c>
      <c r="AC103" s="345">
        <f>'データ入力・貼付シート'!$D$7</f>
        <v>0</v>
      </c>
      <c r="AD103" s="345"/>
      <c r="AE103" s="345"/>
      <c r="AF103" s="345"/>
      <c r="AG103" s="345"/>
      <c r="AH103" s="345"/>
      <c r="AI103" s="345"/>
      <c r="AJ103" s="346"/>
      <c r="AK103" s="26"/>
      <c r="AL103" s="26"/>
      <c r="AM103" s="26"/>
      <c r="AN103" s="26"/>
      <c r="AO103" s="26"/>
      <c r="AP103" s="278"/>
      <c r="AQ103" s="278"/>
      <c r="AR103" s="278"/>
      <c r="AS103" s="278"/>
      <c r="AU103" s="278"/>
      <c r="AV103" s="278"/>
      <c r="AW103" s="278"/>
      <c r="AX103" s="278"/>
      <c r="AY103" s="278"/>
      <c r="AZ103" s="278"/>
    </row>
    <row r="104" spans="1:52" s="18" customFormat="1" ht="36.75" customHeight="1">
      <c r="A104" s="356" t="s">
        <v>54</v>
      </c>
      <c r="B104" s="357"/>
      <c r="C104" s="357"/>
      <c r="D104" s="232" t="s">
        <v>19</v>
      </c>
      <c r="E104" s="230"/>
      <c r="F104" s="230"/>
      <c r="G104" s="230"/>
      <c r="H104" s="230"/>
      <c r="I104" s="310"/>
      <c r="J104" s="309" t="s">
        <v>26</v>
      </c>
      <c r="K104" s="230"/>
      <c r="L104" s="230"/>
      <c r="M104" s="231"/>
      <c r="N104" s="232" t="s">
        <v>20</v>
      </c>
      <c r="O104" s="310"/>
      <c r="P104" s="309">
        <f>'データ入力・貼付シート'!$D$12</f>
        <v>0</v>
      </c>
      <c r="Q104" s="230"/>
      <c r="R104" s="230"/>
      <c r="S104" s="230"/>
      <c r="T104" s="230"/>
      <c r="U104" s="230"/>
      <c r="V104" s="230"/>
      <c r="W104" s="230"/>
      <c r="X104" s="230"/>
      <c r="Y104" s="231"/>
      <c r="Z104" s="28" t="s">
        <v>28</v>
      </c>
      <c r="AA104" s="232" t="s">
        <v>25</v>
      </c>
      <c r="AB104" s="310"/>
      <c r="AC104" s="309">
        <f>'データ入力・貼付シート'!$D$17</f>
        <v>0</v>
      </c>
      <c r="AD104" s="230"/>
      <c r="AE104" s="230"/>
      <c r="AF104" s="230"/>
      <c r="AG104" s="230"/>
      <c r="AH104" s="230"/>
      <c r="AI104" s="310"/>
      <c r="AJ104" s="29" t="s">
        <v>28</v>
      </c>
      <c r="AK104" s="25"/>
      <c r="AL104" s="25"/>
      <c r="AM104" s="25"/>
      <c r="AN104" s="25"/>
      <c r="AP104" s="278"/>
      <c r="AQ104" s="278"/>
      <c r="AR104" s="278"/>
      <c r="AS104" s="278"/>
      <c r="AU104" s="278"/>
      <c r="AV104" s="278"/>
      <c r="AW104" s="278"/>
      <c r="AX104" s="278"/>
      <c r="AY104" s="278"/>
      <c r="AZ104" s="278"/>
    </row>
    <row r="105" spans="1:52" s="18" customFormat="1" ht="27" customHeight="1">
      <c r="A105" s="212" t="str">
        <f>CONCATENATE('データ入力・貼付シート'!$R$10,'データ入力・貼付シート'!$D$10)</f>
        <v>４７</v>
      </c>
      <c r="B105" s="213"/>
      <c r="C105" s="214"/>
      <c r="D105" s="327">
        <f>'データ入力・貼付シート'!$D$3</f>
        <v>0</v>
      </c>
      <c r="E105" s="213"/>
      <c r="F105" s="213"/>
      <c r="G105" s="213"/>
      <c r="H105" s="213"/>
      <c r="I105" s="328"/>
      <c r="J105" s="333">
        <f>'データ入力・貼付シート'!$D$4</f>
        <v>0</v>
      </c>
      <c r="K105" s="213"/>
      <c r="L105" s="213"/>
      <c r="M105" s="214"/>
      <c r="N105" s="318" t="s">
        <v>55</v>
      </c>
      <c r="O105" s="319"/>
      <c r="P105" s="368">
        <f>'データ入力・貼付シート'!$D$11</f>
        <v>0</v>
      </c>
      <c r="Q105" s="369"/>
      <c r="R105" s="369"/>
      <c r="S105" s="369"/>
      <c r="T105" s="369"/>
      <c r="U105" s="369"/>
      <c r="V105" s="369"/>
      <c r="W105" s="369"/>
      <c r="X105" s="302">
        <f>'データ入力・貼付シート'!$D$14</f>
        <v>0</v>
      </c>
      <c r="Y105" s="303"/>
      <c r="Z105" s="324">
        <f>'データ入力・貼付シート'!$D$13</f>
        <v>0</v>
      </c>
      <c r="AA105" s="318" t="s">
        <v>46</v>
      </c>
      <c r="AB105" s="319"/>
      <c r="AC105" s="311">
        <f>'データ入力・貼付シート'!$D$16</f>
        <v>0</v>
      </c>
      <c r="AD105" s="312"/>
      <c r="AE105" s="312"/>
      <c r="AF105" s="312"/>
      <c r="AG105" s="312"/>
      <c r="AH105" s="312"/>
      <c r="AI105" s="119"/>
      <c r="AJ105" s="306">
        <f>'データ入力・貼付シート'!$D$18</f>
        <v>0</v>
      </c>
      <c r="AK105" s="30"/>
      <c r="AL105" s="30"/>
      <c r="AM105" s="30"/>
      <c r="AN105" s="30"/>
      <c r="AP105" s="278"/>
      <c r="AQ105" s="278"/>
      <c r="AR105" s="278"/>
      <c r="AS105" s="278"/>
      <c r="AT105" s="18" t="e">
        <f>COUNTIF(#REF!,"記入ミス")</f>
        <v>#REF!</v>
      </c>
      <c r="AU105" s="278"/>
      <c r="AV105" s="278"/>
      <c r="AW105" s="278"/>
      <c r="AX105" s="278"/>
      <c r="AY105" s="278"/>
      <c r="AZ105" s="278"/>
    </row>
    <row r="106" spans="1:52" s="18" customFormat="1" ht="13.5" customHeight="1">
      <c r="A106" s="215"/>
      <c r="B106" s="216"/>
      <c r="C106" s="217"/>
      <c r="D106" s="329"/>
      <c r="E106" s="216"/>
      <c r="F106" s="216"/>
      <c r="G106" s="216"/>
      <c r="H106" s="216"/>
      <c r="I106" s="330"/>
      <c r="J106" s="334"/>
      <c r="K106" s="216"/>
      <c r="L106" s="216"/>
      <c r="M106" s="217"/>
      <c r="N106" s="320"/>
      <c r="O106" s="321"/>
      <c r="P106" s="370"/>
      <c r="Q106" s="371"/>
      <c r="R106" s="371"/>
      <c r="S106" s="371"/>
      <c r="T106" s="371"/>
      <c r="U106" s="371"/>
      <c r="V106" s="371"/>
      <c r="W106" s="371"/>
      <c r="X106" s="304"/>
      <c r="Y106" s="305"/>
      <c r="Z106" s="325"/>
      <c r="AA106" s="320"/>
      <c r="AB106" s="321"/>
      <c r="AC106" s="313"/>
      <c r="AD106" s="314"/>
      <c r="AE106" s="314"/>
      <c r="AF106" s="314"/>
      <c r="AG106" s="314"/>
      <c r="AH106" s="314"/>
      <c r="AI106" s="120"/>
      <c r="AJ106" s="307"/>
      <c r="AK106" s="30"/>
      <c r="AL106" s="30"/>
      <c r="AM106" s="30"/>
      <c r="AN106" s="30"/>
      <c r="AP106" s="278"/>
      <c r="AQ106" s="278"/>
      <c r="AR106" s="278"/>
      <c r="AS106" s="278"/>
      <c r="AU106" s="278"/>
      <c r="AV106" s="278"/>
      <c r="AW106" s="278"/>
      <c r="AX106" s="278"/>
      <c r="AY106" s="278"/>
      <c r="AZ106" s="278"/>
    </row>
    <row r="107" spans="1:52" s="18" customFormat="1" ht="23.25" customHeight="1" thickBot="1">
      <c r="A107" s="218"/>
      <c r="B107" s="219"/>
      <c r="C107" s="220"/>
      <c r="D107" s="331"/>
      <c r="E107" s="219"/>
      <c r="F107" s="219"/>
      <c r="G107" s="219"/>
      <c r="H107" s="219"/>
      <c r="I107" s="332"/>
      <c r="J107" s="335"/>
      <c r="K107" s="219"/>
      <c r="L107" s="219"/>
      <c r="M107" s="220"/>
      <c r="N107" s="322"/>
      <c r="O107" s="323"/>
      <c r="P107" s="300" t="s">
        <v>85</v>
      </c>
      <c r="Q107" s="301"/>
      <c r="R107" s="301"/>
      <c r="S107" s="301">
        <f>'データ入力・貼付シート'!$D$15</f>
        <v>0</v>
      </c>
      <c r="T107" s="301"/>
      <c r="U107" s="301"/>
      <c r="V107" s="301"/>
      <c r="W107" s="301"/>
      <c r="X107" s="301"/>
      <c r="Y107" s="317"/>
      <c r="Z107" s="326"/>
      <c r="AA107" s="322"/>
      <c r="AB107" s="323"/>
      <c r="AC107" s="315"/>
      <c r="AD107" s="316"/>
      <c r="AE107" s="316"/>
      <c r="AF107" s="316"/>
      <c r="AG107" s="316"/>
      <c r="AH107" s="316"/>
      <c r="AI107" s="121"/>
      <c r="AJ107" s="308"/>
      <c r="AK107" s="30"/>
      <c r="AL107" s="30"/>
      <c r="AM107" s="30"/>
      <c r="AN107" s="30"/>
      <c r="AP107" s="278"/>
      <c r="AQ107" s="278"/>
      <c r="AR107" s="278"/>
      <c r="AS107" s="278"/>
      <c r="AT107" s="35" t="s">
        <v>33</v>
      </c>
      <c r="AU107" s="278"/>
      <c r="AV107" s="278"/>
      <c r="AW107" s="278"/>
      <c r="AX107" s="278"/>
      <c r="AY107" s="278"/>
      <c r="AZ107" s="278"/>
    </row>
    <row r="108" spans="1:52" s="23" customFormat="1" ht="23.25" customHeight="1" thickBo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48"/>
      <c r="L108" s="48"/>
      <c r="M108" s="48"/>
      <c r="N108" s="48"/>
      <c r="O108" s="48"/>
      <c r="P108" s="102"/>
      <c r="Q108" s="102"/>
      <c r="R108" s="80"/>
      <c r="S108" s="80"/>
      <c r="T108" s="80"/>
      <c r="U108" s="80"/>
      <c r="V108" s="80"/>
      <c r="W108" s="80"/>
      <c r="X108" s="80"/>
      <c r="Y108" s="80"/>
      <c r="Z108" s="102"/>
      <c r="AA108" s="102"/>
      <c r="AB108" s="102"/>
      <c r="AC108" s="103"/>
      <c r="AD108" s="103"/>
      <c r="AE108" s="104"/>
      <c r="AF108" s="104"/>
      <c r="AG108" s="104"/>
      <c r="AH108" s="33"/>
      <c r="AI108" s="33"/>
      <c r="AJ108" s="33"/>
      <c r="AK108" s="30"/>
      <c r="AL108" s="30"/>
      <c r="AM108" s="30"/>
      <c r="AN108" s="30"/>
      <c r="AO108" s="45"/>
      <c r="AP108" s="105"/>
      <c r="AQ108" s="105"/>
      <c r="AR108" s="105"/>
      <c r="AS108" s="105"/>
      <c r="AT108" s="106"/>
      <c r="AU108" s="105"/>
      <c r="AV108" s="105"/>
      <c r="AW108" s="105"/>
      <c r="AX108" s="105"/>
      <c r="AY108" s="105"/>
      <c r="AZ108" s="105"/>
    </row>
    <row r="109" spans="1:52" s="18" customFormat="1" ht="25.5" customHeight="1">
      <c r="A109" s="221" t="s">
        <v>94</v>
      </c>
      <c r="B109" s="222"/>
      <c r="C109" s="222"/>
      <c r="D109" s="222"/>
      <c r="E109" s="222"/>
      <c r="F109" s="223"/>
      <c r="G109" s="107"/>
      <c r="H109" s="393" t="s">
        <v>45</v>
      </c>
      <c r="I109" s="280"/>
      <c r="J109" s="280"/>
      <c r="K109" s="280"/>
      <c r="L109" s="283">
        <f>'データ入力・貼付シート'!$B$33</f>
        <v>0</v>
      </c>
      <c r="M109" s="283"/>
      <c r="N109" s="283"/>
      <c r="O109" s="283"/>
      <c r="P109" s="283"/>
      <c r="Q109" s="283"/>
      <c r="R109" s="283"/>
      <c r="S109" s="283"/>
      <c r="T109" s="284"/>
      <c r="U109" s="290">
        <f>'データ入力・貼付シート'!$D$33</f>
        <v>0</v>
      </c>
      <c r="V109" s="291"/>
      <c r="W109" s="291"/>
      <c r="X109" s="291"/>
      <c r="Y109" s="291"/>
      <c r="Z109" s="287">
        <f>'データ入力・貼付シート'!$E$33</f>
        <v>0</v>
      </c>
      <c r="AA109" s="287"/>
      <c r="AB109" s="287"/>
      <c r="AC109" s="287"/>
      <c r="AD109" s="287"/>
      <c r="AE109" s="287"/>
      <c r="AF109" s="288">
        <f>'データ入力・貼付シート'!$G$33</f>
        <v>0</v>
      </c>
      <c r="AG109" s="288"/>
      <c r="AH109" s="288"/>
      <c r="AI109" s="288"/>
      <c r="AJ109" s="289"/>
      <c r="AK109" s="18">
        <f>IF(Z109&gt;M294,1,"")</f>
      </c>
      <c r="AQ109" s="20"/>
      <c r="AR109" s="20"/>
      <c r="AS109" s="20"/>
      <c r="AT109" s="35"/>
      <c r="AU109" s="20"/>
      <c r="AV109" s="20"/>
      <c r="AW109" s="20"/>
      <c r="AX109" s="20"/>
      <c r="AY109" s="20"/>
      <c r="AZ109" s="20"/>
    </row>
    <row r="110" spans="1:52" s="18" customFormat="1" ht="25.5" customHeight="1" thickBot="1">
      <c r="A110" s="218"/>
      <c r="B110" s="219"/>
      <c r="C110" s="219"/>
      <c r="D110" s="219"/>
      <c r="E110" s="219"/>
      <c r="F110" s="224"/>
      <c r="G110" s="107"/>
      <c r="H110" s="394"/>
      <c r="I110" s="395"/>
      <c r="J110" s="395"/>
      <c r="K110" s="395"/>
      <c r="L110" s="396"/>
      <c r="M110" s="396"/>
      <c r="N110" s="396"/>
      <c r="O110" s="396"/>
      <c r="P110" s="396"/>
      <c r="Q110" s="396"/>
      <c r="R110" s="396"/>
      <c r="S110" s="396"/>
      <c r="T110" s="397"/>
      <c r="U110" s="398">
        <f>'データ入力・貼付シート'!$D$34</f>
        <v>0</v>
      </c>
      <c r="V110" s="399"/>
      <c r="W110" s="399"/>
      <c r="X110" s="399"/>
      <c r="Y110" s="400"/>
      <c r="Z110" s="390">
        <f>'データ入力・貼付シート'!$E$34</f>
        <v>0</v>
      </c>
      <c r="AA110" s="391"/>
      <c r="AB110" s="391"/>
      <c r="AC110" s="391"/>
      <c r="AD110" s="391"/>
      <c r="AE110" s="392"/>
      <c r="AF110" s="401">
        <f>'データ入力・貼付シート'!$G$34</f>
        <v>0</v>
      </c>
      <c r="AG110" s="402"/>
      <c r="AH110" s="402"/>
      <c r="AI110" s="402"/>
      <c r="AJ110" s="403"/>
      <c r="AK110" s="18">
        <f>IF(Z110&gt;M295,1,"")</f>
      </c>
      <c r="AQ110" s="20"/>
      <c r="AR110" s="20"/>
      <c r="AS110" s="20"/>
      <c r="AT110" s="35"/>
      <c r="AU110" s="20"/>
      <c r="AV110" s="20"/>
      <c r="AW110" s="20"/>
      <c r="AX110" s="20"/>
      <c r="AY110" s="20"/>
      <c r="AZ110" s="20"/>
    </row>
    <row r="111" spans="1:52" s="23" customFormat="1" ht="23.25" customHeight="1" thickBo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48"/>
      <c r="L111" s="48"/>
      <c r="M111" s="48"/>
      <c r="N111" s="48"/>
      <c r="O111" s="48"/>
      <c r="P111" s="102"/>
      <c r="Q111" s="102"/>
      <c r="R111" s="80"/>
      <c r="S111" s="80"/>
      <c r="T111" s="80"/>
      <c r="U111" s="80"/>
      <c r="V111" s="80"/>
      <c r="W111" s="80"/>
      <c r="X111" s="80"/>
      <c r="Y111" s="80"/>
      <c r="Z111" s="102"/>
      <c r="AA111" s="102"/>
      <c r="AB111" s="102"/>
      <c r="AC111" s="103"/>
      <c r="AD111" s="103"/>
      <c r="AE111" s="104"/>
      <c r="AF111" s="104"/>
      <c r="AG111" s="104"/>
      <c r="AH111" s="33"/>
      <c r="AI111" s="33"/>
      <c r="AJ111" s="33"/>
      <c r="AK111" s="18"/>
      <c r="AL111" s="30"/>
      <c r="AM111" s="30"/>
      <c r="AN111" s="30"/>
      <c r="AO111" s="45"/>
      <c r="AP111" s="105"/>
      <c r="AQ111" s="105"/>
      <c r="AR111" s="105"/>
      <c r="AS111" s="105"/>
      <c r="AT111" s="106"/>
      <c r="AU111" s="105"/>
      <c r="AV111" s="105"/>
      <c r="AW111" s="105"/>
      <c r="AX111" s="105"/>
      <c r="AY111" s="105"/>
      <c r="AZ111" s="105"/>
    </row>
    <row r="112" spans="1:41" s="18" customFormat="1" ht="20.25" customHeight="1">
      <c r="A112" s="365" t="s">
        <v>5</v>
      </c>
      <c r="B112" s="268" t="s">
        <v>82</v>
      </c>
      <c r="C112" s="243"/>
      <c r="D112" s="243"/>
      <c r="E112" s="243"/>
      <c r="F112" s="249" t="s">
        <v>84</v>
      </c>
      <c r="G112" s="250"/>
      <c r="H112" s="250"/>
      <c r="I112" s="250"/>
      <c r="J112" s="250"/>
      <c r="K112" s="250"/>
      <c r="L112" s="250"/>
      <c r="M112" s="250"/>
      <c r="N112" s="250"/>
      <c r="O112" s="251"/>
      <c r="P112" s="243" t="s">
        <v>83</v>
      </c>
      <c r="Q112" s="243"/>
      <c r="R112" s="243"/>
      <c r="S112" s="243"/>
      <c r="T112" s="244"/>
      <c r="U112" s="234" t="s">
        <v>4</v>
      </c>
      <c r="V112" s="297" t="s">
        <v>47</v>
      </c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9"/>
      <c r="AK112" s="227"/>
      <c r="AL112" s="237"/>
      <c r="AM112" s="23"/>
      <c r="AN112" s="23"/>
      <c r="AO112" s="23"/>
    </row>
    <row r="113" spans="1:88" s="18" customFormat="1" ht="27" customHeight="1">
      <c r="A113" s="366"/>
      <c r="B113" s="269"/>
      <c r="C113" s="245"/>
      <c r="D113" s="245"/>
      <c r="E113" s="245"/>
      <c r="F113" s="252"/>
      <c r="G113" s="253"/>
      <c r="H113" s="253"/>
      <c r="I113" s="253"/>
      <c r="J113" s="253"/>
      <c r="K113" s="253"/>
      <c r="L113" s="253"/>
      <c r="M113" s="253"/>
      <c r="N113" s="253"/>
      <c r="O113" s="254"/>
      <c r="P113" s="245"/>
      <c r="Q113" s="245"/>
      <c r="R113" s="245"/>
      <c r="S113" s="245"/>
      <c r="T113" s="246"/>
      <c r="U113" s="235"/>
      <c r="V113" s="232" t="s">
        <v>0</v>
      </c>
      <c r="W113" s="230"/>
      <c r="X113" s="230"/>
      <c r="Y113" s="231"/>
      <c r="Z113" s="230" t="s">
        <v>1</v>
      </c>
      <c r="AA113" s="230"/>
      <c r="AB113" s="231"/>
      <c r="AC113" s="230" t="s">
        <v>2</v>
      </c>
      <c r="AD113" s="230"/>
      <c r="AE113" s="231"/>
      <c r="AF113" s="230" t="s">
        <v>95</v>
      </c>
      <c r="AG113" s="230"/>
      <c r="AH113" s="231"/>
      <c r="AI113" s="232" t="s">
        <v>3</v>
      </c>
      <c r="AJ113" s="233"/>
      <c r="AK113" s="227"/>
      <c r="AL113" s="237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</row>
    <row r="114" spans="1:88" s="18" customFormat="1" ht="27" customHeight="1">
      <c r="A114" s="367"/>
      <c r="B114" s="270"/>
      <c r="C114" s="247"/>
      <c r="D114" s="247"/>
      <c r="E114" s="247"/>
      <c r="F114" s="255"/>
      <c r="G114" s="256"/>
      <c r="H114" s="256"/>
      <c r="I114" s="256"/>
      <c r="J114" s="256"/>
      <c r="K114" s="256"/>
      <c r="L114" s="256"/>
      <c r="M114" s="256"/>
      <c r="N114" s="256"/>
      <c r="O114" s="257"/>
      <c r="P114" s="247"/>
      <c r="Q114" s="247"/>
      <c r="R114" s="247"/>
      <c r="S114" s="247"/>
      <c r="T114" s="248"/>
      <c r="U114" s="236"/>
      <c r="V114" s="51">
        <v>50</v>
      </c>
      <c r="W114" s="52">
        <v>100</v>
      </c>
      <c r="X114" s="52">
        <v>200</v>
      </c>
      <c r="Y114" s="53">
        <v>400</v>
      </c>
      <c r="Z114" s="124">
        <v>50</v>
      </c>
      <c r="AA114" s="126">
        <v>100</v>
      </c>
      <c r="AB114" s="53">
        <v>200</v>
      </c>
      <c r="AC114" s="124">
        <v>50</v>
      </c>
      <c r="AD114" s="126">
        <v>100</v>
      </c>
      <c r="AE114" s="53">
        <v>200</v>
      </c>
      <c r="AF114" s="124">
        <v>50</v>
      </c>
      <c r="AG114" s="126">
        <v>100</v>
      </c>
      <c r="AH114" s="53">
        <v>200</v>
      </c>
      <c r="AI114" s="51">
        <v>200</v>
      </c>
      <c r="AJ114" s="54">
        <v>400</v>
      </c>
      <c r="AK114" s="227"/>
      <c r="AL114" s="237"/>
      <c r="AM114" s="49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</row>
    <row r="115" spans="1:88" s="18" customFormat="1" ht="45.75" customHeight="1">
      <c r="A115" s="50">
        <v>1</v>
      </c>
      <c r="B115" s="274">
        <f>'データ入力・貼付シート'!B84</f>
        <v>0</v>
      </c>
      <c r="C115" s="228"/>
      <c r="D115" s="228"/>
      <c r="E115" s="228"/>
      <c r="F115" s="271">
        <f>'データ入力・貼付シート'!C84</f>
        <v>0</v>
      </c>
      <c r="G115" s="272"/>
      <c r="H115" s="272"/>
      <c r="I115" s="272"/>
      <c r="J115" s="272"/>
      <c r="K115" s="272"/>
      <c r="L115" s="272"/>
      <c r="M115" s="272"/>
      <c r="N115" s="272"/>
      <c r="O115" s="273"/>
      <c r="P115" s="228">
        <f>'データ入力・貼付シート'!D84</f>
        <v>0</v>
      </c>
      <c r="Q115" s="228"/>
      <c r="R115" s="228"/>
      <c r="S115" s="228"/>
      <c r="T115" s="229"/>
      <c r="U115" s="56">
        <f>'データ入力・貼付シート'!F84</f>
        <v>0</v>
      </c>
      <c r="V115" s="57">
        <f>'データ入力・貼付シート'!I84</f>
        <v>0</v>
      </c>
      <c r="W115" s="58">
        <f>'データ入力・貼付シート'!J84</f>
        <v>0</v>
      </c>
      <c r="X115" s="58">
        <f>'データ入力・貼付シート'!K84</f>
        <v>0</v>
      </c>
      <c r="Y115" s="58">
        <f>'データ入力・貼付シート'!L84</f>
        <v>0</v>
      </c>
      <c r="Z115" s="57">
        <f>'データ入力・貼付シート'!M84</f>
        <v>0</v>
      </c>
      <c r="AA115" s="127">
        <f>'データ入力・貼付シート'!N84</f>
        <v>0</v>
      </c>
      <c r="AB115" s="59">
        <f>'データ入力・貼付シート'!O84</f>
        <v>0</v>
      </c>
      <c r="AC115" s="58">
        <f>'データ入力・貼付シート'!P84</f>
        <v>0</v>
      </c>
      <c r="AD115" s="58">
        <f>'データ入力・貼付シート'!Q84</f>
        <v>0</v>
      </c>
      <c r="AE115" s="58">
        <f>'データ入力・貼付シート'!R84</f>
        <v>0</v>
      </c>
      <c r="AF115" s="57">
        <f>'データ入力・貼付シート'!S84</f>
        <v>0</v>
      </c>
      <c r="AG115" s="127">
        <f>'データ入力・貼付シート'!T84</f>
        <v>0</v>
      </c>
      <c r="AH115" s="59">
        <f>'データ入力・貼付シート'!U84</f>
        <v>0</v>
      </c>
      <c r="AI115" s="57">
        <f>'データ入力・貼付シート'!V84</f>
        <v>0</v>
      </c>
      <c r="AJ115" s="60">
        <f>'データ入力・貼付シート'!W84</f>
        <v>0</v>
      </c>
      <c r="AK115" s="61">
        <f>IF(B115&gt;1,"2","")</f>
      </c>
      <c r="AL115" s="61">
        <f>SUM(V115:AJ115)</f>
        <v>0</v>
      </c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55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</row>
    <row r="116" spans="1:88" s="18" customFormat="1" ht="45.75" customHeight="1">
      <c r="A116" s="50">
        <v>2</v>
      </c>
      <c r="B116" s="274">
        <f>'データ入力・貼付シート'!B85</f>
        <v>0</v>
      </c>
      <c r="C116" s="228"/>
      <c r="D116" s="228"/>
      <c r="E116" s="228"/>
      <c r="F116" s="271">
        <f>'データ入力・貼付シート'!C85</f>
        <v>0</v>
      </c>
      <c r="G116" s="272"/>
      <c r="H116" s="272"/>
      <c r="I116" s="272"/>
      <c r="J116" s="272"/>
      <c r="K116" s="272"/>
      <c r="L116" s="272"/>
      <c r="M116" s="272"/>
      <c r="N116" s="272"/>
      <c r="O116" s="273"/>
      <c r="P116" s="228">
        <f>'データ入力・貼付シート'!D85</f>
        <v>0</v>
      </c>
      <c r="Q116" s="228"/>
      <c r="R116" s="228"/>
      <c r="S116" s="228"/>
      <c r="T116" s="229"/>
      <c r="U116" s="56">
        <f>'データ入力・貼付シート'!F85</f>
        <v>0</v>
      </c>
      <c r="V116" s="57">
        <f>'データ入力・貼付シート'!I85</f>
        <v>0</v>
      </c>
      <c r="W116" s="58">
        <f>'データ入力・貼付シート'!J85</f>
        <v>0</v>
      </c>
      <c r="X116" s="58">
        <f>'データ入力・貼付シート'!K85</f>
        <v>0</v>
      </c>
      <c r="Y116" s="58">
        <f>'データ入力・貼付シート'!L85</f>
        <v>0</v>
      </c>
      <c r="Z116" s="57">
        <f>'データ入力・貼付シート'!M85</f>
        <v>0</v>
      </c>
      <c r="AA116" s="127">
        <f>'データ入力・貼付シート'!N85</f>
        <v>0</v>
      </c>
      <c r="AB116" s="59">
        <f>'データ入力・貼付シート'!O85</f>
        <v>0</v>
      </c>
      <c r="AC116" s="58">
        <f>'データ入力・貼付シート'!P85</f>
        <v>0</v>
      </c>
      <c r="AD116" s="58">
        <f>'データ入力・貼付シート'!Q85</f>
        <v>0</v>
      </c>
      <c r="AE116" s="58">
        <f>'データ入力・貼付シート'!R85</f>
        <v>0</v>
      </c>
      <c r="AF116" s="57">
        <f>'データ入力・貼付シート'!S85</f>
        <v>0</v>
      </c>
      <c r="AG116" s="127">
        <f>'データ入力・貼付シート'!T85</f>
        <v>0</v>
      </c>
      <c r="AH116" s="59">
        <f>'データ入力・貼付シート'!U85</f>
        <v>0</v>
      </c>
      <c r="AI116" s="57">
        <f>'データ入力・貼付シート'!V85</f>
        <v>0</v>
      </c>
      <c r="AJ116" s="60">
        <f>'データ入力・貼付シート'!W85</f>
        <v>0</v>
      </c>
      <c r="AK116" s="61">
        <f aca="true" t="shared" si="4" ref="AK116:AK134">IF(B116&gt;1,"2","")</f>
      </c>
      <c r="AL116" s="61">
        <f aca="true" t="shared" si="5" ref="AL116:AL134">SUM(V116:AJ116)</f>
        <v>0</v>
      </c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55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</row>
    <row r="117" spans="1:88" s="18" customFormat="1" ht="45.75" customHeight="1">
      <c r="A117" s="50">
        <v>3</v>
      </c>
      <c r="B117" s="274">
        <f>'データ入力・貼付シート'!B86</f>
        <v>0</v>
      </c>
      <c r="C117" s="228"/>
      <c r="D117" s="228"/>
      <c r="E117" s="228"/>
      <c r="F117" s="271">
        <f>'データ入力・貼付シート'!C86</f>
        <v>0</v>
      </c>
      <c r="G117" s="272"/>
      <c r="H117" s="272"/>
      <c r="I117" s="272"/>
      <c r="J117" s="272"/>
      <c r="K117" s="272"/>
      <c r="L117" s="272"/>
      <c r="M117" s="272"/>
      <c r="N117" s="272"/>
      <c r="O117" s="273"/>
      <c r="P117" s="228">
        <f>'データ入力・貼付シート'!D86</f>
        <v>0</v>
      </c>
      <c r="Q117" s="228"/>
      <c r="R117" s="228"/>
      <c r="S117" s="228"/>
      <c r="T117" s="229"/>
      <c r="U117" s="56">
        <f>'データ入力・貼付シート'!F86</f>
        <v>0</v>
      </c>
      <c r="V117" s="57">
        <f>'データ入力・貼付シート'!I86</f>
        <v>0</v>
      </c>
      <c r="W117" s="58">
        <f>'データ入力・貼付シート'!J86</f>
        <v>0</v>
      </c>
      <c r="X117" s="58">
        <f>'データ入力・貼付シート'!K86</f>
        <v>0</v>
      </c>
      <c r="Y117" s="58">
        <f>'データ入力・貼付シート'!L86</f>
        <v>0</v>
      </c>
      <c r="Z117" s="57">
        <f>'データ入力・貼付シート'!M86</f>
        <v>0</v>
      </c>
      <c r="AA117" s="127">
        <f>'データ入力・貼付シート'!N86</f>
        <v>0</v>
      </c>
      <c r="AB117" s="59">
        <f>'データ入力・貼付シート'!O86</f>
        <v>0</v>
      </c>
      <c r="AC117" s="58">
        <f>'データ入力・貼付シート'!P86</f>
        <v>0</v>
      </c>
      <c r="AD117" s="58">
        <f>'データ入力・貼付シート'!Q86</f>
        <v>0</v>
      </c>
      <c r="AE117" s="58">
        <f>'データ入力・貼付シート'!R86</f>
        <v>0</v>
      </c>
      <c r="AF117" s="57">
        <f>'データ入力・貼付シート'!S86</f>
        <v>0</v>
      </c>
      <c r="AG117" s="127">
        <f>'データ入力・貼付シート'!T86</f>
        <v>0</v>
      </c>
      <c r="AH117" s="59">
        <f>'データ入力・貼付シート'!U86</f>
        <v>0</v>
      </c>
      <c r="AI117" s="57">
        <f>'データ入力・貼付シート'!V86</f>
        <v>0</v>
      </c>
      <c r="AJ117" s="60">
        <f>'データ入力・貼付シート'!W86</f>
        <v>0</v>
      </c>
      <c r="AK117" s="61">
        <f t="shared" si="4"/>
      </c>
      <c r="AL117" s="61">
        <f t="shared" si="5"/>
        <v>0</v>
      </c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55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</row>
    <row r="118" spans="1:88" s="18" customFormat="1" ht="45.75" customHeight="1">
      <c r="A118" s="50">
        <v>4</v>
      </c>
      <c r="B118" s="274">
        <f>'データ入力・貼付シート'!B87</f>
        <v>0</v>
      </c>
      <c r="C118" s="228"/>
      <c r="D118" s="228"/>
      <c r="E118" s="228"/>
      <c r="F118" s="271">
        <f>'データ入力・貼付シート'!C87</f>
        <v>0</v>
      </c>
      <c r="G118" s="272"/>
      <c r="H118" s="272"/>
      <c r="I118" s="272"/>
      <c r="J118" s="272"/>
      <c r="K118" s="272"/>
      <c r="L118" s="272"/>
      <c r="M118" s="272"/>
      <c r="N118" s="272"/>
      <c r="O118" s="273"/>
      <c r="P118" s="228">
        <f>'データ入力・貼付シート'!D87</f>
        <v>0</v>
      </c>
      <c r="Q118" s="228"/>
      <c r="R118" s="228"/>
      <c r="S118" s="228"/>
      <c r="T118" s="229"/>
      <c r="U118" s="56">
        <f>'データ入力・貼付シート'!F87</f>
        <v>0</v>
      </c>
      <c r="V118" s="57">
        <f>'データ入力・貼付シート'!I87</f>
        <v>0</v>
      </c>
      <c r="W118" s="58">
        <f>'データ入力・貼付シート'!J87</f>
        <v>0</v>
      </c>
      <c r="X118" s="58">
        <f>'データ入力・貼付シート'!K87</f>
        <v>0</v>
      </c>
      <c r="Y118" s="58">
        <f>'データ入力・貼付シート'!L87</f>
        <v>0</v>
      </c>
      <c r="Z118" s="57">
        <f>'データ入力・貼付シート'!M87</f>
        <v>0</v>
      </c>
      <c r="AA118" s="127">
        <f>'データ入力・貼付シート'!N87</f>
        <v>0</v>
      </c>
      <c r="AB118" s="59">
        <f>'データ入力・貼付シート'!O87</f>
        <v>0</v>
      </c>
      <c r="AC118" s="58">
        <f>'データ入力・貼付シート'!P87</f>
        <v>0</v>
      </c>
      <c r="AD118" s="58">
        <f>'データ入力・貼付シート'!Q87</f>
        <v>0</v>
      </c>
      <c r="AE118" s="58">
        <f>'データ入力・貼付シート'!R87</f>
        <v>0</v>
      </c>
      <c r="AF118" s="57">
        <f>'データ入力・貼付シート'!S87</f>
        <v>0</v>
      </c>
      <c r="AG118" s="127">
        <f>'データ入力・貼付シート'!T87</f>
        <v>0</v>
      </c>
      <c r="AH118" s="59">
        <f>'データ入力・貼付シート'!U87</f>
        <v>0</v>
      </c>
      <c r="AI118" s="57">
        <f>'データ入力・貼付シート'!V87</f>
        <v>0</v>
      </c>
      <c r="AJ118" s="60">
        <f>'データ入力・貼付シート'!W87</f>
        <v>0</v>
      </c>
      <c r="AK118" s="61">
        <f t="shared" si="4"/>
      </c>
      <c r="AL118" s="61">
        <f t="shared" si="5"/>
        <v>0</v>
      </c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55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</row>
    <row r="119" spans="1:88" s="18" customFormat="1" ht="45.75" customHeight="1">
      <c r="A119" s="50">
        <v>5</v>
      </c>
      <c r="B119" s="274">
        <f>'データ入力・貼付シート'!B88</f>
        <v>0</v>
      </c>
      <c r="C119" s="228"/>
      <c r="D119" s="228"/>
      <c r="E119" s="228"/>
      <c r="F119" s="271">
        <f>'データ入力・貼付シート'!C88</f>
        <v>0</v>
      </c>
      <c r="G119" s="272"/>
      <c r="H119" s="272"/>
      <c r="I119" s="272"/>
      <c r="J119" s="272"/>
      <c r="K119" s="272"/>
      <c r="L119" s="272"/>
      <c r="M119" s="272"/>
      <c r="N119" s="272"/>
      <c r="O119" s="273"/>
      <c r="P119" s="228">
        <f>'データ入力・貼付シート'!D88</f>
        <v>0</v>
      </c>
      <c r="Q119" s="228"/>
      <c r="R119" s="228"/>
      <c r="S119" s="228"/>
      <c r="T119" s="229"/>
      <c r="U119" s="56">
        <f>'データ入力・貼付シート'!F88</f>
        <v>0</v>
      </c>
      <c r="V119" s="57">
        <f>'データ入力・貼付シート'!I88</f>
        <v>0</v>
      </c>
      <c r="W119" s="58">
        <f>'データ入力・貼付シート'!J88</f>
        <v>0</v>
      </c>
      <c r="X119" s="58">
        <f>'データ入力・貼付シート'!K88</f>
        <v>0</v>
      </c>
      <c r="Y119" s="58">
        <f>'データ入力・貼付シート'!L88</f>
        <v>0</v>
      </c>
      <c r="Z119" s="57">
        <f>'データ入力・貼付シート'!M88</f>
        <v>0</v>
      </c>
      <c r="AA119" s="127">
        <f>'データ入力・貼付シート'!N88</f>
        <v>0</v>
      </c>
      <c r="AB119" s="59">
        <f>'データ入力・貼付シート'!O88</f>
        <v>0</v>
      </c>
      <c r="AC119" s="58">
        <f>'データ入力・貼付シート'!P88</f>
        <v>0</v>
      </c>
      <c r="AD119" s="58">
        <f>'データ入力・貼付シート'!Q88</f>
        <v>0</v>
      </c>
      <c r="AE119" s="58">
        <f>'データ入力・貼付シート'!R88</f>
        <v>0</v>
      </c>
      <c r="AF119" s="57">
        <f>'データ入力・貼付シート'!S88</f>
        <v>0</v>
      </c>
      <c r="AG119" s="127">
        <f>'データ入力・貼付シート'!T88</f>
        <v>0</v>
      </c>
      <c r="AH119" s="59">
        <f>'データ入力・貼付シート'!U88</f>
        <v>0</v>
      </c>
      <c r="AI119" s="57">
        <f>'データ入力・貼付シート'!V88</f>
        <v>0</v>
      </c>
      <c r="AJ119" s="60">
        <f>'データ入力・貼付シート'!W88</f>
        <v>0</v>
      </c>
      <c r="AK119" s="61">
        <f t="shared" si="4"/>
      </c>
      <c r="AL119" s="61">
        <f t="shared" si="5"/>
        <v>0</v>
      </c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55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</row>
    <row r="120" spans="1:88" s="18" customFormat="1" ht="45.75" customHeight="1">
      <c r="A120" s="50">
        <v>6</v>
      </c>
      <c r="B120" s="274">
        <f>'データ入力・貼付シート'!B89</f>
        <v>0</v>
      </c>
      <c r="C120" s="228"/>
      <c r="D120" s="228"/>
      <c r="E120" s="228"/>
      <c r="F120" s="271">
        <f>'データ入力・貼付シート'!C89</f>
        <v>0</v>
      </c>
      <c r="G120" s="272"/>
      <c r="H120" s="272"/>
      <c r="I120" s="272"/>
      <c r="J120" s="272"/>
      <c r="K120" s="272"/>
      <c r="L120" s="272"/>
      <c r="M120" s="272"/>
      <c r="N120" s="272"/>
      <c r="O120" s="273"/>
      <c r="P120" s="228">
        <f>'データ入力・貼付シート'!D89</f>
        <v>0</v>
      </c>
      <c r="Q120" s="228"/>
      <c r="R120" s="228"/>
      <c r="S120" s="228"/>
      <c r="T120" s="229"/>
      <c r="U120" s="56">
        <f>'データ入力・貼付シート'!F89</f>
        <v>0</v>
      </c>
      <c r="V120" s="57">
        <f>'データ入力・貼付シート'!I89</f>
        <v>0</v>
      </c>
      <c r="W120" s="58">
        <f>'データ入力・貼付シート'!J89</f>
        <v>0</v>
      </c>
      <c r="X120" s="58">
        <f>'データ入力・貼付シート'!K89</f>
        <v>0</v>
      </c>
      <c r="Y120" s="58">
        <f>'データ入力・貼付シート'!L89</f>
        <v>0</v>
      </c>
      <c r="Z120" s="57">
        <f>'データ入力・貼付シート'!M89</f>
        <v>0</v>
      </c>
      <c r="AA120" s="127">
        <f>'データ入力・貼付シート'!N89</f>
        <v>0</v>
      </c>
      <c r="AB120" s="59">
        <f>'データ入力・貼付シート'!O89</f>
        <v>0</v>
      </c>
      <c r="AC120" s="58">
        <f>'データ入力・貼付シート'!P89</f>
        <v>0</v>
      </c>
      <c r="AD120" s="58">
        <f>'データ入力・貼付シート'!Q89</f>
        <v>0</v>
      </c>
      <c r="AE120" s="58">
        <f>'データ入力・貼付シート'!R89</f>
        <v>0</v>
      </c>
      <c r="AF120" s="57">
        <f>'データ入力・貼付シート'!S89</f>
        <v>0</v>
      </c>
      <c r="AG120" s="127">
        <f>'データ入力・貼付シート'!T89</f>
        <v>0</v>
      </c>
      <c r="AH120" s="59">
        <f>'データ入力・貼付シート'!U89</f>
        <v>0</v>
      </c>
      <c r="AI120" s="57">
        <f>'データ入力・貼付シート'!V89</f>
        <v>0</v>
      </c>
      <c r="AJ120" s="60">
        <f>'データ入力・貼付シート'!W89</f>
        <v>0</v>
      </c>
      <c r="AK120" s="61">
        <f t="shared" si="4"/>
      </c>
      <c r="AL120" s="61">
        <f t="shared" si="5"/>
        <v>0</v>
      </c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55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</row>
    <row r="121" spans="1:88" s="18" customFormat="1" ht="45.75" customHeight="1">
      <c r="A121" s="50">
        <v>7</v>
      </c>
      <c r="B121" s="274">
        <f>'データ入力・貼付シート'!B90</f>
        <v>0</v>
      </c>
      <c r="C121" s="228"/>
      <c r="D121" s="228"/>
      <c r="E121" s="228"/>
      <c r="F121" s="271">
        <f>'データ入力・貼付シート'!C90</f>
        <v>0</v>
      </c>
      <c r="G121" s="272"/>
      <c r="H121" s="272"/>
      <c r="I121" s="272"/>
      <c r="J121" s="272"/>
      <c r="K121" s="272"/>
      <c r="L121" s="272"/>
      <c r="M121" s="272"/>
      <c r="N121" s="272"/>
      <c r="O121" s="273"/>
      <c r="P121" s="228">
        <f>'データ入力・貼付シート'!D90</f>
        <v>0</v>
      </c>
      <c r="Q121" s="228"/>
      <c r="R121" s="228"/>
      <c r="S121" s="228"/>
      <c r="T121" s="229"/>
      <c r="U121" s="56">
        <f>'データ入力・貼付シート'!F90</f>
        <v>0</v>
      </c>
      <c r="V121" s="57">
        <f>'データ入力・貼付シート'!I90</f>
        <v>0</v>
      </c>
      <c r="W121" s="58">
        <f>'データ入力・貼付シート'!J90</f>
        <v>0</v>
      </c>
      <c r="X121" s="58">
        <f>'データ入力・貼付シート'!K90</f>
        <v>0</v>
      </c>
      <c r="Y121" s="58">
        <f>'データ入力・貼付シート'!L90</f>
        <v>0</v>
      </c>
      <c r="Z121" s="57">
        <f>'データ入力・貼付シート'!M90</f>
        <v>0</v>
      </c>
      <c r="AA121" s="127">
        <f>'データ入力・貼付シート'!N90</f>
        <v>0</v>
      </c>
      <c r="AB121" s="59">
        <f>'データ入力・貼付シート'!O90</f>
        <v>0</v>
      </c>
      <c r="AC121" s="58">
        <f>'データ入力・貼付シート'!P90</f>
        <v>0</v>
      </c>
      <c r="AD121" s="58">
        <f>'データ入力・貼付シート'!Q90</f>
        <v>0</v>
      </c>
      <c r="AE121" s="58">
        <f>'データ入力・貼付シート'!R90</f>
        <v>0</v>
      </c>
      <c r="AF121" s="57">
        <f>'データ入力・貼付シート'!S90</f>
        <v>0</v>
      </c>
      <c r="AG121" s="127">
        <f>'データ入力・貼付シート'!T90</f>
        <v>0</v>
      </c>
      <c r="AH121" s="59">
        <f>'データ入力・貼付シート'!U90</f>
        <v>0</v>
      </c>
      <c r="AI121" s="57">
        <f>'データ入力・貼付シート'!V90</f>
        <v>0</v>
      </c>
      <c r="AJ121" s="60">
        <f>'データ入力・貼付シート'!W90</f>
        <v>0</v>
      </c>
      <c r="AK121" s="61">
        <f t="shared" si="4"/>
      </c>
      <c r="AL121" s="61">
        <f t="shared" si="5"/>
        <v>0</v>
      </c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55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</row>
    <row r="122" spans="1:88" s="18" customFormat="1" ht="45.75" customHeight="1">
      <c r="A122" s="50">
        <v>8</v>
      </c>
      <c r="B122" s="274">
        <f>'データ入力・貼付シート'!B91</f>
        <v>0</v>
      </c>
      <c r="C122" s="228"/>
      <c r="D122" s="228"/>
      <c r="E122" s="228"/>
      <c r="F122" s="271">
        <f>'データ入力・貼付シート'!C91</f>
        <v>0</v>
      </c>
      <c r="G122" s="272"/>
      <c r="H122" s="272"/>
      <c r="I122" s="272"/>
      <c r="J122" s="272"/>
      <c r="K122" s="272"/>
      <c r="L122" s="272"/>
      <c r="M122" s="272"/>
      <c r="N122" s="272"/>
      <c r="O122" s="273"/>
      <c r="P122" s="228">
        <f>'データ入力・貼付シート'!D91</f>
        <v>0</v>
      </c>
      <c r="Q122" s="228"/>
      <c r="R122" s="228"/>
      <c r="S122" s="228"/>
      <c r="T122" s="229"/>
      <c r="U122" s="56">
        <f>'データ入力・貼付シート'!F91</f>
        <v>0</v>
      </c>
      <c r="V122" s="57">
        <f>'データ入力・貼付シート'!I91</f>
        <v>0</v>
      </c>
      <c r="W122" s="58">
        <f>'データ入力・貼付シート'!J91</f>
        <v>0</v>
      </c>
      <c r="X122" s="58">
        <f>'データ入力・貼付シート'!K91</f>
        <v>0</v>
      </c>
      <c r="Y122" s="58">
        <f>'データ入力・貼付シート'!L91</f>
        <v>0</v>
      </c>
      <c r="Z122" s="57">
        <f>'データ入力・貼付シート'!M91</f>
        <v>0</v>
      </c>
      <c r="AA122" s="127">
        <f>'データ入力・貼付シート'!N91</f>
        <v>0</v>
      </c>
      <c r="AB122" s="59">
        <f>'データ入力・貼付シート'!O91</f>
        <v>0</v>
      </c>
      <c r="AC122" s="58">
        <f>'データ入力・貼付シート'!P91</f>
        <v>0</v>
      </c>
      <c r="AD122" s="58">
        <f>'データ入力・貼付シート'!Q91</f>
        <v>0</v>
      </c>
      <c r="AE122" s="58">
        <f>'データ入力・貼付シート'!R91</f>
        <v>0</v>
      </c>
      <c r="AF122" s="57">
        <f>'データ入力・貼付シート'!S91</f>
        <v>0</v>
      </c>
      <c r="AG122" s="127">
        <f>'データ入力・貼付シート'!T91</f>
        <v>0</v>
      </c>
      <c r="AH122" s="59">
        <f>'データ入力・貼付シート'!U91</f>
        <v>0</v>
      </c>
      <c r="AI122" s="57">
        <f>'データ入力・貼付シート'!V91</f>
        <v>0</v>
      </c>
      <c r="AJ122" s="60">
        <f>'データ入力・貼付シート'!W91</f>
        <v>0</v>
      </c>
      <c r="AK122" s="61">
        <f t="shared" si="4"/>
      </c>
      <c r="AL122" s="61">
        <f t="shared" si="5"/>
        <v>0</v>
      </c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55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</row>
    <row r="123" spans="1:88" s="18" customFormat="1" ht="45.75" customHeight="1">
      <c r="A123" s="50">
        <v>9</v>
      </c>
      <c r="B123" s="274">
        <f>'データ入力・貼付シート'!B92</f>
        <v>0</v>
      </c>
      <c r="C123" s="228"/>
      <c r="D123" s="228"/>
      <c r="E123" s="228"/>
      <c r="F123" s="271">
        <f>'データ入力・貼付シート'!C92</f>
        <v>0</v>
      </c>
      <c r="G123" s="272"/>
      <c r="H123" s="272"/>
      <c r="I123" s="272"/>
      <c r="J123" s="272"/>
      <c r="K123" s="272"/>
      <c r="L123" s="272"/>
      <c r="M123" s="272"/>
      <c r="N123" s="272"/>
      <c r="O123" s="273"/>
      <c r="P123" s="228">
        <f>'データ入力・貼付シート'!D92</f>
        <v>0</v>
      </c>
      <c r="Q123" s="228"/>
      <c r="R123" s="228"/>
      <c r="S123" s="228"/>
      <c r="T123" s="229"/>
      <c r="U123" s="56">
        <f>'データ入力・貼付シート'!F92</f>
        <v>0</v>
      </c>
      <c r="V123" s="57">
        <f>'データ入力・貼付シート'!I92</f>
        <v>0</v>
      </c>
      <c r="W123" s="58">
        <f>'データ入力・貼付シート'!J92</f>
        <v>0</v>
      </c>
      <c r="X123" s="58">
        <f>'データ入力・貼付シート'!K92</f>
        <v>0</v>
      </c>
      <c r="Y123" s="58">
        <f>'データ入力・貼付シート'!L92</f>
        <v>0</v>
      </c>
      <c r="Z123" s="57">
        <f>'データ入力・貼付シート'!M92</f>
        <v>0</v>
      </c>
      <c r="AA123" s="127">
        <f>'データ入力・貼付シート'!N92</f>
        <v>0</v>
      </c>
      <c r="AB123" s="59">
        <f>'データ入力・貼付シート'!O92</f>
        <v>0</v>
      </c>
      <c r="AC123" s="58">
        <f>'データ入力・貼付シート'!P92</f>
        <v>0</v>
      </c>
      <c r="AD123" s="58">
        <f>'データ入力・貼付シート'!Q92</f>
        <v>0</v>
      </c>
      <c r="AE123" s="58">
        <f>'データ入力・貼付シート'!R92</f>
        <v>0</v>
      </c>
      <c r="AF123" s="57">
        <f>'データ入力・貼付シート'!S92</f>
        <v>0</v>
      </c>
      <c r="AG123" s="127">
        <f>'データ入力・貼付シート'!T92</f>
        <v>0</v>
      </c>
      <c r="AH123" s="59">
        <f>'データ入力・貼付シート'!U92</f>
        <v>0</v>
      </c>
      <c r="AI123" s="57">
        <f>'データ入力・貼付シート'!V92</f>
        <v>0</v>
      </c>
      <c r="AJ123" s="60">
        <f>'データ入力・貼付シート'!W92</f>
        <v>0</v>
      </c>
      <c r="AK123" s="61">
        <f t="shared" si="4"/>
      </c>
      <c r="AL123" s="61">
        <f t="shared" si="5"/>
        <v>0</v>
      </c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55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</row>
    <row r="124" spans="1:88" s="18" customFormat="1" ht="45.75" customHeight="1">
      <c r="A124" s="50">
        <v>10</v>
      </c>
      <c r="B124" s="274">
        <f>'データ入力・貼付シート'!B93</f>
        <v>0</v>
      </c>
      <c r="C124" s="228"/>
      <c r="D124" s="228"/>
      <c r="E124" s="228"/>
      <c r="F124" s="271">
        <f>'データ入力・貼付シート'!C93</f>
        <v>0</v>
      </c>
      <c r="G124" s="272"/>
      <c r="H124" s="272"/>
      <c r="I124" s="272"/>
      <c r="J124" s="272"/>
      <c r="K124" s="272"/>
      <c r="L124" s="272"/>
      <c r="M124" s="272"/>
      <c r="N124" s="272"/>
      <c r="O124" s="273"/>
      <c r="P124" s="228">
        <f>'データ入力・貼付シート'!D93</f>
        <v>0</v>
      </c>
      <c r="Q124" s="228"/>
      <c r="R124" s="228"/>
      <c r="S124" s="228"/>
      <c r="T124" s="229"/>
      <c r="U124" s="56">
        <f>'データ入力・貼付シート'!F93</f>
        <v>0</v>
      </c>
      <c r="V124" s="57">
        <f>'データ入力・貼付シート'!I93</f>
        <v>0</v>
      </c>
      <c r="W124" s="58">
        <f>'データ入力・貼付シート'!J93</f>
        <v>0</v>
      </c>
      <c r="X124" s="58">
        <f>'データ入力・貼付シート'!K93</f>
        <v>0</v>
      </c>
      <c r="Y124" s="58">
        <f>'データ入力・貼付シート'!L93</f>
        <v>0</v>
      </c>
      <c r="Z124" s="57">
        <f>'データ入力・貼付シート'!M93</f>
        <v>0</v>
      </c>
      <c r="AA124" s="127">
        <f>'データ入力・貼付シート'!N93</f>
        <v>0</v>
      </c>
      <c r="AB124" s="59">
        <f>'データ入力・貼付シート'!O93</f>
        <v>0</v>
      </c>
      <c r="AC124" s="58">
        <f>'データ入力・貼付シート'!P93</f>
        <v>0</v>
      </c>
      <c r="AD124" s="58">
        <f>'データ入力・貼付シート'!Q93</f>
        <v>0</v>
      </c>
      <c r="AE124" s="58">
        <f>'データ入力・貼付シート'!R93</f>
        <v>0</v>
      </c>
      <c r="AF124" s="57">
        <f>'データ入力・貼付シート'!S93</f>
        <v>0</v>
      </c>
      <c r="AG124" s="127">
        <f>'データ入力・貼付シート'!T93</f>
        <v>0</v>
      </c>
      <c r="AH124" s="59">
        <f>'データ入力・貼付シート'!U93</f>
        <v>0</v>
      </c>
      <c r="AI124" s="57">
        <f>'データ入力・貼付シート'!V93</f>
        <v>0</v>
      </c>
      <c r="AJ124" s="60">
        <f>'データ入力・貼付シート'!W93</f>
        <v>0</v>
      </c>
      <c r="AK124" s="61">
        <f t="shared" si="4"/>
      </c>
      <c r="AL124" s="61">
        <f t="shared" si="5"/>
        <v>0</v>
      </c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55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</row>
    <row r="125" spans="1:88" s="18" customFormat="1" ht="45.75" customHeight="1">
      <c r="A125" s="50">
        <v>11</v>
      </c>
      <c r="B125" s="274">
        <f>'データ入力・貼付シート'!B94</f>
        <v>0</v>
      </c>
      <c r="C125" s="228"/>
      <c r="D125" s="228"/>
      <c r="E125" s="228"/>
      <c r="F125" s="271">
        <f>'データ入力・貼付シート'!C94</f>
        <v>0</v>
      </c>
      <c r="G125" s="272"/>
      <c r="H125" s="272"/>
      <c r="I125" s="272"/>
      <c r="J125" s="272"/>
      <c r="K125" s="272"/>
      <c r="L125" s="272"/>
      <c r="M125" s="272"/>
      <c r="N125" s="272"/>
      <c r="O125" s="273"/>
      <c r="P125" s="228">
        <f>'データ入力・貼付シート'!D94</f>
        <v>0</v>
      </c>
      <c r="Q125" s="228"/>
      <c r="R125" s="228"/>
      <c r="S125" s="228"/>
      <c r="T125" s="229"/>
      <c r="U125" s="56">
        <f>'データ入力・貼付シート'!F94</f>
        <v>0</v>
      </c>
      <c r="V125" s="57">
        <f>'データ入力・貼付シート'!I94</f>
        <v>0</v>
      </c>
      <c r="W125" s="58">
        <f>'データ入力・貼付シート'!J94</f>
        <v>0</v>
      </c>
      <c r="X125" s="58">
        <f>'データ入力・貼付シート'!K94</f>
        <v>0</v>
      </c>
      <c r="Y125" s="58">
        <f>'データ入力・貼付シート'!L94</f>
        <v>0</v>
      </c>
      <c r="Z125" s="57">
        <f>'データ入力・貼付シート'!M94</f>
        <v>0</v>
      </c>
      <c r="AA125" s="127">
        <f>'データ入力・貼付シート'!N94</f>
        <v>0</v>
      </c>
      <c r="AB125" s="59">
        <f>'データ入力・貼付シート'!O94</f>
        <v>0</v>
      </c>
      <c r="AC125" s="58">
        <f>'データ入力・貼付シート'!P94</f>
        <v>0</v>
      </c>
      <c r="AD125" s="58">
        <f>'データ入力・貼付シート'!Q94</f>
        <v>0</v>
      </c>
      <c r="AE125" s="58">
        <f>'データ入力・貼付シート'!R94</f>
        <v>0</v>
      </c>
      <c r="AF125" s="57">
        <f>'データ入力・貼付シート'!S94</f>
        <v>0</v>
      </c>
      <c r="AG125" s="127">
        <f>'データ入力・貼付シート'!T94</f>
        <v>0</v>
      </c>
      <c r="AH125" s="59">
        <f>'データ入力・貼付シート'!U94</f>
        <v>0</v>
      </c>
      <c r="AI125" s="57">
        <f>'データ入力・貼付シート'!V94</f>
        <v>0</v>
      </c>
      <c r="AJ125" s="60">
        <f>'データ入力・貼付シート'!W94</f>
        <v>0</v>
      </c>
      <c r="AK125" s="61">
        <f t="shared" si="4"/>
      </c>
      <c r="AL125" s="61">
        <f t="shared" si="5"/>
        <v>0</v>
      </c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55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</row>
    <row r="126" spans="1:88" s="18" customFormat="1" ht="45.75" customHeight="1">
      <c r="A126" s="50">
        <v>12</v>
      </c>
      <c r="B126" s="274">
        <f>'データ入力・貼付シート'!B95</f>
        <v>0</v>
      </c>
      <c r="C126" s="228"/>
      <c r="D126" s="228"/>
      <c r="E126" s="228"/>
      <c r="F126" s="271">
        <f>'データ入力・貼付シート'!C95</f>
        <v>0</v>
      </c>
      <c r="G126" s="272"/>
      <c r="H126" s="272"/>
      <c r="I126" s="272"/>
      <c r="J126" s="272"/>
      <c r="K126" s="272"/>
      <c r="L126" s="272"/>
      <c r="M126" s="272"/>
      <c r="N126" s="272"/>
      <c r="O126" s="273"/>
      <c r="P126" s="228">
        <f>'データ入力・貼付シート'!D95</f>
        <v>0</v>
      </c>
      <c r="Q126" s="228"/>
      <c r="R126" s="228"/>
      <c r="S126" s="228"/>
      <c r="T126" s="229"/>
      <c r="U126" s="56">
        <f>'データ入力・貼付シート'!F95</f>
        <v>0</v>
      </c>
      <c r="V126" s="57">
        <f>'データ入力・貼付シート'!I95</f>
        <v>0</v>
      </c>
      <c r="W126" s="58">
        <f>'データ入力・貼付シート'!J95</f>
        <v>0</v>
      </c>
      <c r="X126" s="58">
        <f>'データ入力・貼付シート'!K95</f>
        <v>0</v>
      </c>
      <c r="Y126" s="58">
        <f>'データ入力・貼付シート'!L95</f>
        <v>0</v>
      </c>
      <c r="Z126" s="57">
        <f>'データ入力・貼付シート'!M95</f>
        <v>0</v>
      </c>
      <c r="AA126" s="127">
        <f>'データ入力・貼付シート'!N95</f>
        <v>0</v>
      </c>
      <c r="AB126" s="59">
        <f>'データ入力・貼付シート'!O95</f>
        <v>0</v>
      </c>
      <c r="AC126" s="58">
        <f>'データ入力・貼付シート'!P95</f>
        <v>0</v>
      </c>
      <c r="AD126" s="58">
        <f>'データ入力・貼付シート'!Q95</f>
        <v>0</v>
      </c>
      <c r="AE126" s="58">
        <f>'データ入力・貼付シート'!R95</f>
        <v>0</v>
      </c>
      <c r="AF126" s="57">
        <f>'データ入力・貼付シート'!S95</f>
        <v>0</v>
      </c>
      <c r="AG126" s="127">
        <f>'データ入力・貼付シート'!T95</f>
        <v>0</v>
      </c>
      <c r="AH126" s="59">
        <f>'データ入力・貼付シート'!U95</f>
        <v>0</v>
      </c>
      <c r="AI126" s="57">
        <f>'データ入力・貼付シート'!V95</f>
        <v>0</v>
      </c>
      <c r="AJ126" s="60">
        <f>'データ入力・貼付シート'!W95</f>
        <v>0</v>
      </c>
      <c r="AK126" s="61">
        <f t="shared" si="4"/>
      </c>
      <c r="AL126" s="61">
        <f t="shared" si="5"/>
        <v>0</v>
      </c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55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</row>
    <row r="127" spans="1:88" s="18" customFormat="1" ht="45.75" customHeight="1">
      <c r="A127" s="50">
        <v>13</v>
      </c>
      <c r="B127" s="274">
        <f>'データ入力・貼付シート'!B96</f>
        <v>0</v>
      </c>
      <c r="C127" s="228"/>
      <c r="D127" s="228"/>
      <c r="E127" s="228"/>
      <c r="F127" s="271">
        <f>'データ入力・貼付シート'!C96</f>
        <v>0</v>
      </c>
      <c r="G127" s="272"/>
      <c r="H127" s="272"/>
      <c r="I127" s="272"/>
      <c r="J127" s="272"/>
      <c r="K127" s="272"/>
      <c r="L127" s="272"/>
      <c r="M127" s="272"/>
      <c r="N127" s="272"/>
      <c r="O127" s="273"/>
      <c r="P127" s="228">
        <f>'データ入力・貼付シート'!D96</f>
        <v>0</v>
      </c>
      <c r="Q127" s="228"/>
      <c r="R127" s="228"/>
      <c r="S127" s="228"/>
      <c r="T127" s="229"/>
      <c r="U127" s="56">
        <f>'データ入力・貼付シート'!F96</f>
        <v>0</v>
      </c>
      <c r="V127" s="57">
        <f>'データ入力・貼付シート'!I96</f>
        <v>0</v>
      </c>
      <c r="W127" s="58">
        <f>'データ入力・貼付シート'!J96</f>
        <v>0</v>
      </c>
      <c r="X127" s="58">
        <f>'データ入力・貼付シート'!K96</f>
        <v>0</v>
      </c>
      <c r="Y127" s="58">
        <f>'データ入力・貼付シート'!L96</f>
        <v>0</v>
      </c>
      <c r="Z127" s="57">
        <f>'データ入力・貼付シート'!M96</f>
        <v>0</v>
      </c>
      <c r="AA127" s="127">
        <f>'データ入力・貼付シート'!N96</f>
        <v>0</v>
      </c>
      <c r="AB127" s="59">
        <f>'データ入力・貼付シート'!O96</f>
        <v>0</v>
      </c>
      <c r="AC127" s="58">
        <f>'データ入力・貼付シート'!P96</f>
        <v>0</v>
      </c>
      <c r="AD127" s="58">
        <f>'データ入力・貼付シート'!Q96</f>
        <v>0</v>
      </c>
      <c r="AE127" s="58">
        <f>'データ入力・貼付シート'!R96</f>
        <v>0</v>
      </c>
      <c r="AF127" s="57">
        <f>'データ入力・貼付シート'!S96</f>
        <v>0</v>
      </c>
      <c r="AG127" s="127">
        <f>'データ入力・貼付シート'!T96</f>
        <v>0</v>
      </c>
      <c r="AH127" s="59">
        <f>'データ入力・貼付シート'!U96</f>
        <v>0</v>
      </c>
      <c r="AI127" s="57">
        <f>'データ入力・貼付シート'!V96</f>
        <v>0</v>
      </c>
      <c r="AJ127" s="60">
        <f>'データ入力・貼付シート'!W96</f>
        <v>0</v>
      </c>
      <c r="AK127" s="61">
        <f t="shared" si="4"/>
      </c>
      <c r="AL127" s="61">
        <f t="shared" si="5"/>
        <v>0</v>
      </c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55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</row>
    <row r="128" spans="1:88" s="18" customFormat="1" ht="45.75" customHeight="1">
      <c r="A128" s="50">
        <v>14</v>
      </c>
      <c r="B128" s="274">
        <f>'データ入力・貼付シート'!B97</f>
        <v>0</v>
      </c>
      <c r="C128" s="228"/>
      <c r="D128" s="228"/>
      <c r="E128" s="228"/>
      <c r="F128" s="271">
        <f>'データ入力・貼付シート'!C97</f>
        <v>0</v>
      </c>
      <c r="G128" s="272"/>
      <c r="H128" s="272"/>
      <c r="I128" s="272"/>
      <c r="J128" s="272"/>
      <c r="K128" s="272"/>
      <c r="L128" s="272"/>
      <c r="M128" s="272"/>
      <c r="N128" s="272"/>
      <c r="O128" s="273"/>
      <c r="P128" s="228">
        <f>'データ入力・貼付シート'!D97</f>
        <v>0</v>
      </c>
      <c r="Q128" s="228"/>
      <c r="R128" s="228"/>
      <c r="S128" s="228"/>
      <c r="T128" s="229"/>
      <c r="U128" s="56">
        <f>'データ入力・貼付シート'!F97</f>
        <v>0</v>
      </c>
      <c r="V128" s="57">
        <f>'データ入力・貼付シート'!I97</f>
        <v>0</v>
      </c>
      <c r="W128" s="58">
        <f>'データ入力・貼付シート'!J97</f>
        <v>0</v>
      </c>
      <c r="X128" s="58">
        <f>'データ入力・貼付シート'!K97</f>
        <v>0</v>
      </c>
      <c r="Y128" s="58">
        <f>'データ入力・貼付シート'!L97</f>
        <v>0</v>
      </c>
      <c r="Z128" s="57">
        <f>'データ入力・貼付シート'!M97</f>
        <v>0</v>
      </c>
      <c r="AA128" s="127">
        <f>'データ入力・貼付シート'!N97</f>
        <v>0</v>
      </c>
      <c r="AB128" s="59">
        <f>'データ入力・貼付シート'!O97</f>
        <v>0</v>
      </c>
      <c r="AC128" s="58">
        <f>'データ入力・貼付シート'!P97</f>
        <v>0</v>
      </c>
      <c r="AD128" s="58">
        <f>'データ入力・貼付シート'!Q97</f>
        <v>0</v>
      </c>
      <c r="AE128" s="58">
        <f>'データ入力・貼付シート'!R97</f>
        <v>0</v>
      </c>
      <c r="AF128" s="57">
        <f>'データ入力・貼付シート'!S97</f>
        <v>0</v>
      </c>
      <c r="AG128" s="127">
        <f>'データ入力・貼付シート'!T97</f>
        <v>0</v>
      </c>
      <c r="AH128" s="59">
        <f>'データ入力・貼付シート'!U97</f>
        <v>0</v>
      </c>
      <c r="AI128" s="57">
        <f>'データ入力・貼付シート'!V97</f>
        <v>0</v>
      </c>
      <c r="AJ128" s="60">
        <f>'データ入力・貼付シート'!W97</f>
        <v>0</v>
      </c>
      <c r="AK128" s="61">
        <f t="shared" si="4"/>
      </c>
      <c r="AL128" s="61">
        <f t="shared" si="5"/>
        <v>0</v>
      </c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55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</row>
    <row r="129" spans="1:88" s="18" customFormat="1" ht="45.75" customHeight="1">
      <c r="A129" s="50">
        <v>15</v>
      </c>
      <c r="B129" s="274">
        <f>'データ入力・貼付シート'!B98</f>
        <v>0</v>
      </c>
      <c r="C129" s="228"/>
      <c r="D129" s="228"/>
      <c r="E129" s="228"/>
      <c r="F129" s="271">
        <f>'データ入力・貼付シート'!C98</f>
        <v>0</v>
      </c>
      <c r="G129" s="272"/>
      <c r="H129" s="272"/>
      <c r="I129" s="272"/>
      <c r="J129" s="272"/>
      <c r="K129" s="272"/>
      <c r="L129" s="272"/>
      <c r="M129" s="272"/>
      <c r="N129" s="272"/>
      <c r="O129" s="273"/>
      <c r="P129" s="228">
        <f>'データ入力・貼付シート'!D98</f>
        <v>0</v>
      </c>
      <c r="Q129" s="228"/>
      <c r="R129" s="228"/>
      <c r="S129" s="228"/>
      <c r="T129" s="229"/>
      <c r="U129" s="56">
        <f>'データ入力・貼付シート'!F98</f>
        <v>0</v>
      </c>
      <c r="V129" s="57">
        <f>'データ入力・貼付シート'!I98</f>
        <v>0</v>
      </c>
      <c r="W129" s="58">
        <f>'データ入力・貼付シート'!J98</f>
        <v>0</v>
      </c>
      <c r="X129" s="58">
        <f>'データ入力・貼付シート'!K98</f>
        <v>0</v>
      </c>
      <c r="Y129" s="58">
        <f>'データ入力・貼付シート'!L98</f>
        <v>0</v>
      </c>
      <c r="Z129" s="57">
        <f>'データ入力・貼付シート'!M98</f>
        <v>0</v>
      </c>
      <c r="AA129" s="127">
        <f>'データ入力・貼付シート'!N98</f>
        <v>0</v>
      </c>
      <c r="AB129" s="59">
        <f>'データ入力・貼付シート'!O98</f>
        <v>0</v>
      </c>
      <c r="AC129" s="58">
        <f>'データ入力・貼付シート'!P98</f>
        <v>0</v>
      </c>
      <c r="AD129" s="58">
        <f>'データ入力・貼付シート'!Q98</f>
        <v>0</v>
      </c>
      <c r="AE129" s="58">
        <f>'データ入力・貼付シート'!R98</f>
        <v>0</v>
      </c>
      <c r="AF129" s="57">
        <f>'データ入力・貼付シート'!S98</f>
        <v>0</v>
      </c>
      <c r="AG129" s="127">
        <f>'データ入力・貼付シート'!T98</f>
        <v>0</v>
      </c>
      <c r="AH129" s="59">
        <f>'データ入力・貼付シート'!U98</f>
        <v>0</v>
      </c>
      <c r="AI129" s="57">
        <f>'データ入力・貼付シート'!V98</f>
        <v>0</v>
      </c>
      <c r="AJ129" s="60">
        <f>'データ入力・貼付シート'!W98</f>
        <v>0</v>
      </c>
      <c r="AK129" s="61">
        <f t="shared" si="4"/>
      </c>
      <c r="AL129" s="61">
        <f t="shared" si="5"/>
        <v>0</v>
      </c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55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</row>
    <row r="130" spans="1:88" s="18" customFormat="1" ht="45.75" customHeight="1">
      <c r="A130" s="50">
        <v>16</v>
      </c>
      <c r="B130" s="274">
        <f>'データ入力・貼付シート'!B99</f>
        <v>0</v>
      </c>
      <c r="C130" s="228"/>
      <c r="D130" s="228"/>
      <c r="E130" s="228"/>
      <c r="F130" s="271">
        <f>'データ入力・貼付シート'!C99</f>
        <v>0</v>
      </c>
      <c r="G130" s="272"/>
      <c r="H130" s="272"/>
      <c r="I130" s="272"/>
      <c r="J130" s="272"/>
      <c r="K130" s="272"/>
      <c r="L130" s="272"/>
      <c r="M130" s="272"/>
      <c r="N130" s="272"/>
      <c r="O130" s="273"/>
      <c r="P130" s="228">
        <f>'データ入力・貼付シート'!D99</f>
        <v>0</v>
      </c>
      <c r="Q130" s="228"/>
      <c r="R130" s="228"/>
      <c r="S130" s="228"/>
      <c r="T130" s="229"/>
      <c r="U130" s="56">
        <f>'データ入力・貼付シート'!F99</f>
        <v>0</v>
      </c>
      <c r="V130" s="57">
        <f>'データ入力・貼付シート'!I99</f>
        <v>0</v>
      </c>
      <c r="W130" s="58">
        <f>'データ入力・貼付シート'!J99</f>
        <v>0</v>
      </c>
      <c r="X130" s="58">
        <f>'データ入力・貼付シート'!K99</f>
        <v>0</v>
      </c>
      <c r="Y130" s="58">
        <f>'データ入力・貼付シート'!L99</f>
        <v>0</v>
      </c>
      <c r="Z130" s="57">
        <f>'データ入力・貼付シート'!M99</f>
        <v>0</v>
      </c>
      <c r="AA130" s="127">
        <f>'データ入力・貼付シート'!N99</f>
        <v>0</v>
      </c>
      <c r="AB130" s="59">
        <f>'データ入力・貼付シート'!O99</f>
        <v>0</v>
      </c>
      <c r="AC130" s="58">
        <f>'データ入力・貼付シート'!P99</f>
        <v>0</v>
      </c>
      <c r="AD130" s="58">
        <f>'データ入力・貼付シート'!Q99</f>
        <v>0</v>
      </c>
      <c r="AE130" s="58">
        <f>'データ入力・貼付シート'!R99</f>
        <v>0</v>
      </c>
      <c r="AF130" s="57">
        <f>'データ入力・貼付シート'!S99</f>
        <v>0</v>
      </c>
      <c r="AG130" s="127">
        <f>'データ入力・貼付シート'!T99</f>
        <v>0</v>
      </c>
      <c r="AH130" s="59">
        <f>'データ入力・貼付シート'!U99</f>
        <v>0</v>
      </c>
      <c r="AI130" s="57">
        <f>'データ入力・貼付シート'!V99</f>
        <v>0</v>
      </c>
      <c r="AJ130" s="60">
        <f>'データ入力・貼付シート'!W99</f>
        <v>0</v>
      </c>
      <c r="AK130" s="61">
        <f t="shared" si="4"/>
      </c>
      <c r="AL130" s="61">
        <f t="shared" si="5"/>
        <v>0</v>
      </c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55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</row>
    <row r="131" spans="1:88" s="18" customFormat="1" ht="45.75" customHeight="1">
      <c r="A131" s="50">
        <v>17</v>
      </c>
      <c r="B131" s="274">
        <f>'データ入力・貼付シート'!B100</f>
        <v>0</v>
      </c>
      <c r="C131" s="228"/>
      <c r="D131" s="228"/>
      <c r="E131" s="228"/>
      <c r="F131" s="271">
        <f>'データ入力・貼付シート'!C100</f>
        <v>0</v>
      </c>
      <c r="G131" s="272"/>
      <c r="H131" s="272"/>
      <c r="I131" s="272"/>
      <c r="J131" s="272"/>
      <c r="K131" s="272"/>
      <c r="L131" s="272"/>
      <c r="M131" s="272"/>
      <c r="N131" s="272"/>
      <c r="O131" s="273"/>
      <c r="P131" s="228">
        <f>'データ入力・貼付シート'!D100</f>
        <v>0</v>
      </c>
      <c r="Q131" s="228"/>
      <c r="R131" s="228"/>
      <c r="S131" s="228"/>
      <c r="T131" s="229"/>
      <c r="U131" s="56">
        <f>'データ入力・貼付シート'!F100</f>
        <v>0</v>
      </c>
      <c r="V131" s="57">
        <f>'データ入力・貼付シート'!I100</f>
        <v>0</v>
      </c>
      <c r="W131" s="58">
        <f>'データ入力・貼付シート'!J100</f>
        <v>0</v>
      </c>
      <c r="X131" s="58">
        <f>'データ入力・貼付シート'!K100</f>
        <v>0</v>
      </c>
      <c r="Y131" s="58">
        <f>'データ入力・貼付シート'!L100</f>
        <v>0</v>
      </c>
      <c r="Z131" s="57">
        <f>'データ入力・貼付シート'!M100</f>
        <v>0</v>
      </c>
      <c r="AA131" s="127">
        <f>'データ入力・貼付シート'!N100</f>
        <v>0</v>
      </c>
      <c r="AB131" s="59">
        <f>'データ入力・貼付シート'!O100</f>
        <v>0</v>
      </c>
      <c r="AC131" s="58">
        <f>'データ入力・貼付シート'!P100</f>
        <v>0</v>
      </c>
      <c r="AD131" s="58">
        <f>'データ入力・貼付シート'!Q100</f>
        <v>0</v>
      </c>
      <c r="AE131" s="58">
        <f>'データ入力・貼付シート'!R100</f>
        <v>0</v>
      </c>
      <c r="AF131" s="57">
        <f>'データ入力・貼付シート'!S100</f>
        <v>0</v>
      </c>
      <c r="AG131" s="127">
        <f>'データ入力・貼付シート'!T100</f>
        <v>0</v>
      </c>
      <c r="AH131" s="59">
        <f>'データ入力・貼付シート'!U100</f>
        <v>0</v>
      </c>
      <c r="AI131" s="57">
        <f>'データ入力・貼付シート'!V100</f>
        <v>0</v>
      </c>
      <c r="AJ131" s="60">
        <f>'データ入力・貼付シート'!W100</f>
        <v>0</v>
      </c>
      <c r="AK131" s="61">
        <f t="shared" si="4"/>
      </c>
      <c r="AL131" s="61">
        <f t="shared" si="5"/>
        <v>0</v>
      </c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55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</row>
    <row r="132" spans="1:88" s="18" customFormat="1" ht="45.75" customHeight="1">
      <c r="A132" s="50">
        <v>18</v>
      </c>
      <c r="B132" s="274">
        <f>'データ入力・貼付シート'!B101</f>
        <v>0</v>
      </c>
      <c r="C132" s="228"/>
      <c r="D132" s="228"/>
      <c r="E132" s="228"/>
      <c r="F132" s="271">
        <f>'データ入力・貼付シート'!C101</f>
        <v>0</v>
      </c>
      <c r="G132" s="272"/>
      <c r="H132" s="272"/>
      <c r="I132" s="272"/>
      <c r="J132" s="272"/>
      <c r="K132" s="272"/>
      <c r="L132" s="272"/>
      <c r="M132" s="272"/>
      <c r="N132" s="272"/>
      <c r="O132" s="273"/>
      <c r="P132" s="228">
        <f>'データ入力・貼付シート'!D101</f>
        <v>0</v>
      </c>
      <c r="Q132" s="228"/>
      <c r="R132" s="228"/>
      <c r="S132" s="228"/>
      <c r="T132" s="229"/>
      <c r="U132" s="56">
        <f>'データ入力・貼付シート'!F101</f>
        <v>0</v>
      </c>
      <c r="V132" s="57">
        <f>'データ入力・貼付シート'!I101</f>
        <v>0</v>
      </c>
      <c r="W132" s="58">
        <f>'データ入力・貼付シート'!J101</f>
        <v>0</v>
      </c>
      <c r="X132" s="58">
        <f>'データ入力・貼付シート'!K101</f>
        <v>0</v>
      </c>
      <c r="Y132" s="58">
        <f>'データ入力・貼付シート'!L101</f>
        <v>0</v>
      </c>
      <c r="Z132" s="57">
        <f>'データ入力・貼付シート'!M101</f>
        <v>0</v>
      </c>
      <c r="AA132" s="127">
        <f>'データ入力・貼付シート'!N101</f>
        <v>0</v>
      </c>
      <c r="AB132" s="59">
        <f>'データ入力・貼付シート'!O101</f>
        <v>0</v>
      </c>
      <c r="AC132" s="58">
        <f>'データ入力・貼付シート'!P101</f>
        <v>0</v>
      </c>
      <c r="AD132" s="58">
        <f>'データ入力・貼付シート'!Q101</f>
        <v>0</v>
      </c>
      <c r="AE132" s="58">
        <f>'データ入力・貼付シート'!R101</f>
        <v>0</v>
      </c>
      <c r="AF132" s="57">
        <f>'データ入力・貼付シート'!S101</f>
        <v>0</v>
      </c>
      <c r="AG132" s="127">
        <f>'データ入力・貼付シート'!T101</f>
        <v>0</v>
      </c>
      <c r="AH132" s="59">
        <f>'データ入力・貼付シート'!U101</f>
        <v>0</v>
      </c>
      <c r="AI132" s="57">
        <f>'データ入力・貼付シート'!V101</f>
        <v>0</v>
      </c>
      <c r="AJ132" s="60">
        <f>'データ入力・貼付シート'!W101</f>
        <v>0</v>
      </c>
      <c r="AK132" s="61">
        <f t="shared" si="4"/>
      </c>
      <c r="AL132" s="61">
        <f t="shared" si="5"/>
        <v>0</v>
      </c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55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</row>
    <row r="133" spans="1:88" s="18" customFormat="1" ht="45.75" customHeight="1">
      <c r="A133" s="50">
        <v>19</v>
      </c>
      <c r="B133" s="274">
        <f>'データ入力・貼付シート'!B102</f>
        <v>0</v>
      </c>
      <c r="C133" s="228"/>
      <c r="D133" s="228"/>
      <c r="E133" s="228"/>
      <c r="F133" s="271">
        <f>'データ入力・貼付シート'!C102</f>
        <v>0</v>
      </c>
      <c r="G133" s="272"/>
      <c r="H133" s="272"/>
      <c r="I133" s="272"/>
      <c r="J133" s="272"/>
      <c r="K133" s="272"/>
      <c r="L133" s="272"/>
      <c r="M133" s="272"/>
      <c r="N133" s="272"/>
      <c r="O133" s="273"/>
      <c r="P133" s="228">
        <f>'データ入力・貼付シート'!D102</f>
        <v>0</v>
      </c>
      <c r="Q133" s="228"/>
      <c r="R133" s="228"/>
      <c r="S133" s="228"/>
      <c r="T133" s="229"/>
      <c r="U133" s="56">
        <f>'データ入力・貼付シート'!F102</f>
        <v>0</v>
      </c>
      <c r="V133" s="57">
        <f>'データ入力・貼付シート'!I102</f>
        <v>0</v>
      </c>
      <c r="W133" s="58">
        <f>'データ入力・貼付シート'!J102</f>
        <v>0</v>
      </c>
      <c r="X133" s="58">
        <f>'データ入力・貼付シート'!K102</f>
        <v>0</v>
      </c>
      <c r="Y133" s="58">
        <f>'データ入力・貼付シート'!L102</f>
        <v>0</v>
      </c>
      <c r="Z133" s="57">
        <f>'データ入力・貼付シート'!M102</f>
        <v>0</v>
      </c>
      <c r="AA133" s="127">
        <f>'データ入力・貼付シート'!N102</f>
        <v>0</v>
      </c>
      <c r="AB133" s="59">
        <f>'データ入力・貼付シート'!O102</f>
        <v>0</v>
      </c>
      <c r="AC133" s="58">
        <f>'データ入力・貼付シート'!P102</f>
        <v>0</v>
      </c>
      <c r="AD133" s="58">
        <f>'データ入力・貼付シート'!Q102</f>
        <v>0</v>
      </c>
      <c r="AE133" s="58">
        <f>'データ入力・貼付シート'!R102</f>
        <v>0</v>
      </c>
      <c r="AF133" s="57">
        <f>'データ入力・貼付シート'!S102</f>
        <v>0</v>
      </c>
      <c r="AG133" s="127">
        <f>'データ入力・貼付シート'!T102</f>
        <v>0</v>
      </c>
      <c r="AH133" s="59">
        <f>'データ入力・貼付シート'!U102</f>
        <v>0</v>
      </c>
      <c r="AI133" s="57">
        <f>'データ入力・貼付シート'!V102</f>
        <v>0</v>
      </c>
      <c r="AJ133" s="60">
        <f>'データ入力・貼付シート'!W102</f>
        <v>0</v>
      </c>
      <c r="AK133" s="61">
        <f t="shared" si="4"/>
      </c>
      <c r="AL133" s="61">
        <f t="shared" si="5"/>
        <v>0</v>
      </c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55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</row>
    <row r="134" spans="1:88" s="18" customFormat="1" ht="45.75" customHeight="1" thickBot="1">
      <c r="A134" s="62">
        <v>20</v>
      </c>
      <c r="B134" s="238">
        <f>'データ入力・貼付シート'!B103</f>
        <v>0</v>
      </c>
      <c r="C134" s="239"/>
      <c r="D134" s="239"/>
      <c r="E134" s="239"/>
      <c r="F134" s="259">
        <f>'データ入力・貼付シート'!C103</f>
        <v>0</v>
      </c>
      <c r="G134" s="260"/>
      <c r="H134" s="260"/>
      <c r="I134" s="260"/>
      <c r="J134" s="260"/>
      <c r="K134" s="260"/>
      <c r="L134" s="260"/>
      <c r="M134" s="260"/>
      <c r="N134" s="260"/>
      <c r="O134" s="261"/>
      <c r="P134" s="239">
        <f>'データ入力・貼付シート'!D103</f>
        <v>0</v>
      </c>
      <c r="Q134" s="239"/>
      <c r="R134" s="239"/>
      <c r="S134" s="239"/>
      <c r="T134" s="258"/>
      <c r="U134" s="63">
        <f>'データ入力・貼付シート'!F103</f>
        <v>0</v>
      </c>
      <c r="V134" s="64">
        <f>'データ入力・貼付シート'!I103</f>
        <v>0</v>
      </c>
      <c r="W134" s="65">
        <f>'データ入力・貼付シート'!J103</f>
        <v>0</v>
      </c>
      <c r="X134" s="65">
        <f>'データ入力・貼付シート'!K103</f>
        <v>0</v>
      </c>
      <c r="Y134" s="65">
        <f>'データ入力・貼付シート'!L103</f>
        <v>0</v>
      </c>
      <c r="Z134" s="64">
        <f>'データ入力・貼付シート'!M103</f>
        <v>0</v>
      </c>
      <c r="AA134" s="128">
        <f>'データ入力・貼付シート'!N103</f>
        <v>0</v>
      </c>
      <c r="AB134" s="66">
        <f>'データ入力・貼付シート'!O103</f>
        <v>0</v>
      </c>
      <c r="AC134" s="65">
        <f>'データ入力・貼付シート'!P103</f>
        <v>0</v>
      </c>
      <c r="AD134" s="65">
        <f>'データ入力・貼付シート'!Q103</f>
        <v>0</v>
      </c>
      <c r="AE134" s="65">
        <f>'データ入力・貼付シート'!R103</f>
        <v>0</v>
      </c>
      <c r="AF134" s="64">
        <f>'データ入力・貼付シート'!S103</f>
        <v>0</v>
      </c>
      <c r="AG134" s="128">
        <f>'データ入力・貼付シート'!T103</f>
        <v>0</v>
      </c>
      <c r="AH134" s="66">
        <f>'データ入力・貼付シート'!U103</f>
        <v>0</v>
      </c>
      <c r="AI134" s="64">
        <f>'データ入力・貼付シート'!V103</f>
        <v>0</v>
      </c>
      <c r="AJ134" s="67">
        <f>'データ入力・貼付シート'!W103</f>
        <v>0</v>
      </c>
      <c r="AK134" s="61">
        <f t="shared" si="4"/>
      </c>
      <c r="AL134" s="61">
        <f t="shared" si="5"/>
        <v>0</v>
      </c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55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</row>
    <row r="135" spans="1:69" s="18" customFormat="1" ht="17.25" customHeight="1">
      <c r="A135" s="68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98"/>
      <c r="AL135" s="98"/>
      <c r="AM135" s="98"/>
      <c r="AN135" s="98"/>
      <c r="AO135" s="98"/>
      <c r="AP135" s="99"/>
      <c r="AQ135" s="99"/>
      <c r="AR135" s="99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99"/>
      <c r="BJ135" s="99"/>
      <c r="BK135" s="99"/>
      <c r="BL135" s="99"/>
      <c r="BM135" s="99"/>
      <c r="BN135" s="99"/>
      <c r="BO135" s="99"/>
      <c r="BP135" s="99"/>
      <c r="BQ135" s="101"/>
    </row>
    <row r="136" spans="2:46" s="74" customFormat="1" ht="27" customHeight="1">
      <c r="B136" s="75" t="s">
        <v>11</v>
      </c>
      <c r="C136" s="76" t="s">
        <v>13</v>
      </c>
      <c r="D136" s="77">
        <f>COUNTIF($AK$21:$AK$87,1)</f>
        <v>0</v>
      </c>
      <c r="E136" s="76" t="s">
        <v>14</v>
      </c>
      <c r="F136" s="76" t="s">
        <v>15</v>
      </c>
      <c r="G136" s="78" t="s">
        <v>49</v>
      </c>
      <c r="H136" s="78"/>
      <c r="I136" s="75" t="s">
        <v>12</v>
      </c>
      <c r="J136" s="76" t="s">
        <v>16</v>
      </c>
      <c r="K136" s="77">
        <f>COUNTIF($AK$115:$AK$181,2)</f>
        <v>0</v>
      </c>
      <c r="L136" s="76" t="s">
        <v>17</v>
      </c>
      <c r="M136" s="76" t="s">
        <v>15</v>
      </c>
      <c r="N136" s="79" t="s">
        <v>50</v>
      </c>
      <c r="Q136" s="275" t="s">
        <v>18</v>
      </c>
      <c r="R136" s="275"/>
      <c r="S136" s="275"/>
      <c r="T136" s="275"/>
      <c r="U136" s="76" t="s">
        <v>52</v>
      </c>
      <c r="V136" s="77">
        <f>$D$42+$K$42</f>
        <v>0</v>
      </c>
      <c r="W136" s="76" t="s">
        <v>51</v>
      </c>
      <c r="X136" s="76" t="s">
        <v>15</v>
      </c>
      <c r="AB136" s="81"/>
      <c r="AC136" s="75" t="s">
        <v>86</v>
      </c>
      <c r="AD136" s="75"/>
      <c r="AE136" s="76" t="s">
        <v>52</v>
      </c>
      <c r="AF136" s="242">
        <f>SUM($AL$21:$AL$181)</f>
        <v>0</v>
      </c>
      <c r="AG136" s="242"/>
      <c r="AH136" s="76" t="s">
        <v>17</v>
      </c>
      <c r="AI136" s="81" t="s">
        <v>89</v>
      </c>
      <c r="AP136" s="82"/>
      <c r="AQ136" s="82"/>
      <c r="AR136" s="82"/>
      <c r="AS136" s="82"/>
      <c r="AT136" s="82"/>
    </row>
    <row r="137" spans="28:46" s="74" customFormat="1" ht="27" customHeight="1">
      <c r="AB137" s="81"/>
      <c r="AC137" s="75" t="s">
        <v>87</v>
      </c>
      <c r="AD137" s="75"/>
      <c r="AE137" s="76" t="s">
        <v>52</v>
      </c>
      <c r="AF137" s="241">
        <f>SUM($AK$15:$AK$16,$AK$109:$AK$110)</f>
        <v>0</v>
      </c>
      <c r="AG137" s="241"/>
      <c r="AH137" s="76" t="s">
        <v>17</v>
      </c>
      <c r="AI137" s="81" t="s">
        <v>89</v>
      </c>
      <c r="AP137" s="82"/>
      <c r="AQ137" s="82"/>
      <c r="AR137" s="82"/>
      <c r="AS137" s="82"/>
      <c r="AT137" s="82"/>
    </row>
    <row r="138" spans="1:46" s="74" customFormat="1" ht="27" customHeight="1">
      <c r="A138" s="74" t="s">
        <v>34</v>
      </c>
      <c r="B138" s="81" t="s">
        <v>10</v>
      </c>
      <c r="C138" s="81"/>
      <c r="AP138" s="82"/>
      <c r="AQ138" s="82"/>
      <c r="AR138" s="82"/>
      <c r="AS138" s="82"/>
      <c r="AT138" s="82"/>
    </row>
    <row r="139" spans="1:12" s="74" customFormat="1" ht="27" customHeight="1">
      <c r="A139" s="74" t="s">
        <v>35</v>
      </c>
      <c r="B139" s="81" t="s">
        <v>42</v>
      </c>
      <c r="C139" s="81"/>
      <c r="K139" s="83"/>
      <c r="L139" s="83"/>
    </row>
    <row r="140" spans="4:41" s="74" customFormat="1" ht="27" customHeight="1">
      <c r="D140" s="75" t="s">
        <v>134</v>
      </c>
      <c r="E140" s="240">
        <f>'データ入力・貼付シート'!$E$20</f>
        <v>3</v>
      </c>
      <c r="F140" s="240"/>
      <c r="G140" s="81" t="s">
        <v>7</v>
      </c>
      <c r="H140" s="240">
        <f>'データ入力・貼付シート'!$G$20</f>
        <v>0</v>
      </c>
      <c r="I140" s="240"/>
      <c r="J140" s="81" t="s">
        <v>8</v>
      </c>
      <c r="K140" s="240">
        <f>'データ入力・貼付シート'!$I$20</f>
        <v>0</v>
      </c>
      <c r="L140" s="240"/>
      <c r="M140" s="81" t="s">
        <v>9</v>
      </c>
      <c r="AN140" s="84"/>
      <c r="AO140" s="70"/>
    </row>
    <row r="141" spans="9:70" s="74" customFormat="1" ht="38.25" customHeight="1">
      <c r="I141" s="225">
        <f>'データ入力・貼付シート'!$D$2</f>
        <v>0</v>
      </c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133"/>
      <c r="V141" s="133"/>
      <c r="W141" s="226" t="s">
        <v>118</v>
      </c>
      <c r="X141" s="226"/>
      <c r="Y141" s="87"/>
      <c r="Z141" s="404">
        <f>'データ入力・貼付シート'!$D$8</f>
        <v>0</v>
      </c>
      <c r="AA141" s="404"/>
      <c r="AB141" s="404"/>
      <c r="AC141" s="404"/>
      <c r="AD141" s="404"/>
      <c r="AE141" s="404"/>
      <c r="AF141" s="404"/>
      <c r="AG141" s="404"/>
      <c r="AH141" s="404"/>
      <c r="AL141" s="87"/>
      <c r="AM141" s="87"/>
      <c r="AN141" s="70"/>
      <c r="AO141" s="70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</row>
    <row r="142" spans="1:52" s="18" customFormat="1" ht="51.75" customHeight="1" thickBot="1">
      <c r="A142" s="17" t="s">
        <v>6</v>
      </c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19"/>
      <c r="W142" s="19"/>
      <c r="X142" s="19"/>
      <c r="Y142" s="19"/>
      <c r="Z142" s="23"/>
      <c r="AA142" s="23"/>
      <c r="AB142" s="23"/>
      <c r="AC142" s="23"/>
      <c r="AD142" s="23"/>
      <c r="AE142" s="23"/>
      <c r="AF142" s="358" t="s">
        <v>53</v>
      </c>
      <c r="AG142" s="358"/>
      <c r="AH142" s="358"/>
      <c r="AI142" s="358"/>
      <c r="AJ142" s="358"/>
      <c r="AP142" s="278" t="s">
        <v>29</v>
      </c>
      <c r="AQ142" s="278" t="s">
        <v>30</v>
      </c>
      <c r="AR142" s="278" t="s">
        <v>31</v>
      </c>
      <c r="AS142" s="278" t="s">
        <v>32</v>
      </c>
      <c r="AU142" s="278" t="s">
        <v>36</v>
      </c>
      <c r="AV142" s="278" t="s">
        <v>37</v>
      </c>
      <c r="AW142" s="278" t="s">
        <v>38</v>
      </c>
      <c r="AX142" s="278" t="s">
        <v>39</v>
      </c>
      <c r="AY142" s="278" t="s">
        <v>41</v>
      </c>
      <c r="AZ142" s="278" t="s">
        <v>40</v>
      </c>
    </row>
    <row r="143" spans="8:52" s="18" customFormat="1" ht="40.5" customHeight="1">
      <c r="H143" s="359" t="str">
        <f>H2</f>
        <v>令和3年度沖縄県高等学校新人体育大会
水泳競技大会</v>
      </c>
      <c r="I143" s="360"/>
      <c r="J143" s="360"/>
      <c r="K143" s="360"/>
      <c r="L143" s="360"/>
      <c r="M143" s="360"/>
      <c r="N143" s="360"/>
      <c r="O143" s="360"/>
      <c r="P143" s="360"/>
      <c r="Q143" s="360"/>
      <c r="R143" s="360"/>
      <c r="S143" s="360"/>
      <c r="T143" s="360"/>
      <c r="U143" s="360"/>
      <c r="V143" s="360"/>
      <c r="W143" s="360"/>
      <c r="X143" s="360"/>
      <c r="Y143" s="360"/>
      <c r="Z143" s="361"/>
      <c r="AA143" s="125"/>
      <c r="AB143" s="21"/>
      <c r="AC143" s="21"/>
      <c r="AD143" s="21"/>
      <c r="AF143" s="382">
        <f>'データ入力・貼付シート'!$D$9</f>
        <v>0</v>
      </c>
      <c r="AG143" s="383"/>
      <c r="AH143" s="384"/>
      <c r="AI143" s="384"/>
      <c r="AJ143" s="385"/>
      <c r="AP143" s="278"/>
      <c r="AQ143" s="278"/>
      <c r="AR143" s="278"/>
      <c r="AS143" s="278"/>
      <c r="AU143" s="278"/>
      <c r="AV143" s="278"/>
      <c r="AW143" s="278"/>
      <c r="AX143" s="278"/>
      <c r="AY143" s="278"/>
      <c r="AZ143" s="278"/>
    </row>
    <row r="144" spans="8:52" s="18" customFormat="1" ht="40.5" customHeight="1" thickBot="1">
      <c r="H144" s="362"/>
      <c r="I144" s="363"/>
      <c r="J144" s="363"/>
      <c r="K144" s="363"/>
      <c r="L144" s="363"/>
      <c r="M144" s="363"/>
      <c r="N144" s="363"/>
      <c r="O144" s="363"/>
      <c r="P144" s="363"/>
      <c r="Q144" s="363"/>
      <c r="R144" s="363"/>
      <c r="S144" s="363"/>
      <c r="T144" s="363"/>
      <c r="U144" s="363"/>
      <c r="V144" s="363"/>
      <c r="W144" s="363"/>
      <c r="X144" s="363"/>
      <c r="Y144" s="363"/>
      <c r="Z144" s="364"/>
      <c r="AA144" s="125"/>
      <c r="AB144" s="21"/>
      <c r="AC144" s="21"/>
      <c r="AD144" s="21"/>
      <c r="AF144" s="386"/>
      <c r="AG144" s="387"/>
      <c r="AH144" s="387"/>
      <c r="AI144" s="387"/>
      <c r="AJ144" s="388"/>
      <c r="AP144" s="278"/>
      <c r="AQ144" s="278"/>
      <c r="AR144" s="278"/>
      <c r="AS144" s="278"/>
      <c r="AU144" s="278"/>
      <c r="AV144" s="278"/>
      <c r="AW144" s="278"/>
      <c r="AX144" s="278"/>
      <c r="AY144" s="278"/>
      <c r="AZ144" s="278"/>
    </row>
    <row r="145" spans="1:52" s="18" customFormat="1" ht="38.25" customHeight="1">
      <c r="A145" s="389" t="s">
        <v>43</v>
      </c>
      <c r="B145" s="389"/>
      <c r="C145" s="389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  <c r="O145" s="389"/>
      <c r="P145" s="389"/>
      <c r="Q145" s="389"/>
      <c r="R145" s="389"/>
      <c r="S145" s="389"/>
      <c r="T145" s="389"/>
      <c r="U145" s="389"/>
      <c r="V145" s="389"/>
      <c r="W145" s="389"/>
      <c r="X145" s="389"/>
      <c r="Y145" s="389"/>
      <c r="Z145" s="389"/>
      <c r="AA145" s="389"/>
      <c r="AB145" s="389"/>
      <c r="AC145" s="389"/>
      <c r="AD145" s="389"/>
      <c r="AE145" s="389"/>
      <c r="AF145" s="389"/>
      <c r="AG145" s="389"/>
      <c r="AH145" s="389"/>
      <c r="AI145" s="389"/>
      <c r="AJ145" s="389"/>
      <c r="AK145" s="22"/>
      <c r="AL145" s="22"/>
      <c r="AM145" s="22"/>
      <c r="AN145" s="22"/>
      <c r="AO145" s="22"/>
      <c r="AP145" s="278"/>
      <c r="AQ145" s="278"/>
      <c r="AR145" s="278"/>
      <c r="AS145" s="278"/>
      <c r="AU145" s="278"/>
      <c r="AV145" s="278"/>
      <c r="AW145" s="278"/>
      <c r="AX145" s="278"/>
      <c r="AY145" s="278"/>
      <c r="AZ145" s="278"/>
    </row>
    <row r="146" spans="1:52" s="18" customFormat="1" ht="21.75" customHeight="1">
      <c r="A146" s="22"/>
      <c r="B146" s="22"/>
      <c r="C146" s="22"/>
      <c r="D146" s="22"/>
      <c r="E146" s="22"/>
      <c r="F146" s="22"/>
      <c r="G146" s="22"/>
      <c r="H146" s="22"/>
      <c r="I146" s="22"/>
      <c r="S146" s="22"/>
      <c r="Z146" s="24"/>
      <c r="AA146" s="24"/>
      <c r="AB146" s="262" t="s">
        <v>48</v>
      </c>
      <c r="AC146" s="263"/>
      <c r="AD146" s="263"/>
      <c r="AE146" s="263"/>
      <c r="AF146" s="263"/>
      <c r="AG146" s="263"/>
      <c r="AH146" s="263"/>
      <c r="AI146" s="263"/>
      <c r="AJ146" s="264"/>
      <c r="AP146" s="278"/>
      <c r="AQ146" s="278"/>
      <c r="AR146" s="278"/>
      <c r="AS146" s="278"/>
      <c r="AU146" s="278"/>
      <c r="AV146" s="278"/>
      <c r="AW146" s="278"/>
      <c r="AX146" s="278"/>
      <c r="AY146" s="278"/>
      <c r="AZ146" s="278"/>
    </row>
    <row r="147" spans="26:52" s="18" customFormat="1" ht="27" customHeight="1" thickBot="1">
      <c r="Z147" s="129"/>
      <c r="AA147" s="24"/>
      <c r="AB147" s="265"/>
      <c r="AC147" s="266"/>
      <c r="AD147" s="266"/>
      <c r="AE147" s="266"/>
      <c r="AF147" s="266"/>
      <c r="AG147" s="266"/>
      <c r="AH147" s="266"/>
      <c r="AI147" s="266"/>
      <c r="AJ147" s="267"/>
      <c r="AP147" s="278"/>
      <c r="AQ147" s="278"/>
      <c r="AR147" s="278"/>
      <c r="AS147" s="278"/>
      <c r="AU147" s="278"/>
      <c r="AV147" s="278"/>
      <c r="AW147" s="278"/>
      <c r="AX147" s="278"/>
      <c r="AY147" s="278"/>
      <c r="AZ147" s="278"/>
    </row>
    <row r="148" spans="1:52" s="18" customFormat="1" ht="27" customHeight="1">
      <c r="A148" s="372" t="s">
        <v>20</v>
      </c>
      <c r="B148" s="373"/>
      <c r="C148" s="374"/>
      <c r="D148" s="381">
        <f>PHONETIC('データ入力・貼付シート'!$D$2)</f>
      </c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55"/>
      <c r="R148" s="342" t="s">
        <v>23</v>
      </c>
      <c r="S148" s="343"/>
      <c r="T148" s="343"/>
      <c r="U148" s="343"/>
      <c r="V148" s="343"/>
      <c r="W148" s="343"/>
      <c r="X148" s="343"/>
      <c r="Y148" s="343"/>
      <c r="Z148" s="343"/>
      <c r="AA148" s="355"/>
      <c r="AB148" s="342" t="s">
        <v>92</v>
      </c>
      <c r="AC148" s="343"/>
      <c r="AD148" s="343"/>
      <c r="AE148" s="343"/>
      <c r="AF148" s="343"/>
      <c r="AG148" s="343"/>
      <c r="AH148" s="343"/>
      <c r="AI148" s="343"/>
      <c r="AJ148" s="344"/>
      <c r="AK148" s="25"/>
      <c r="AL148" s="25"/>
      <c r="AM148" s="25"/>
      <c r="AN148" s="25"/>
      <c r="AO148" s="25"/>
      <c r="AP148" s="278"/>
      <c r="AQ148" s="278"/>
      <c r="AR148" s="278"/>
      <c r="AS148" s="278"/>
      <c r="AU148" s="278"/>
      <c r="AV148" s="278"/>
      <c r="AW148" s="278"/>
      <c r="AX148" s="278"/>
      <c r="AY148" s="278"/>
      <c r="AZ148" s="278"/>
    </row>
    <row r="149" spans="1:52" s="18" customFormat="1" ht="27" customHeight="1">
      <c r="A149" s="336" t="s">
        <v>27</v>
      </c>
      <c r="B149" s="337"/>
      <c r="C149" s="338"/>
      <c r="D149" s="375">
        <f>'データ入力・貼付シート'!$D$2</f>
        <v>0</v>
      </c>
      <c r="E149" s="376"/>
      <c r="F149" s="376"/>
      <c r="G149" s="376"/>
      <c r="H149" s="376"/>
      <c r="I149" s="376"/>
      <c r="J149" s="376"/>
      <c r="K149" s="376"/>
      <c r="L149" s="376"/>
      <c r="M149" s="376"/>
      <c r="N149" s="376"/>
      <c r="O149" s="376"/>
      <c r="P149" s="376"/>
      <c r="Q149" s="377"/>
      <c r="R149" s="349">
        <f>'データ入力・貼付シート'!$D$5</f>
        <v>0</v>
      </c>
      <c r="S149" s="350"/>
      <c r="T149" s="350"/>
      <c r="U149" s="350"/>
      <c r="V149" s="350"/>
      <c r="W149" s="350"/>
      <c r="X149" s="350"/>
      <c r="Y149" s="350"/>
      <c r="Z149" s="350"/>
      <c r="AA149" s="351"/>
      <c r="AB149" s="138" t="s">
        <v>93</v>
      </c>
      <c r="AC149" s="347">
        <f>'データ入力・貼付シート'!$D$6</f>
        <v>0</v>
      </c>
      <c r="AD149" s="347"/>
      <c r="AE149" s="347"/>
      <c r="AF149" s="347"/>
      <c r="AG149" s="347"/>
      <c r="AH149" s="347"/>
      <c r="AI149" s="347"/>
      <c r="AJ149" s="348"/>
      <c r="AK149" s="26"/>
      <c r="AL149" s="26"/>
      <c r="AM149" s="26"/>
      <c r="AN149" s="26"/>
      <c r="AO149" s="26"/>
      <c r="AP149" s="278"/>
      <c r="AQ149" s="278"/>
      <c r="AR149" s="278"/>
      <c r="AS149" s="278"/>
      <c r="AU149" s="278"/>
      <c r="AV149" s="278"/>
      <c r="AW149" s="278"/>
      <c r="AX149" s="278"/>
      <c r="AY149" s="278"/>
      <c r="AZ149" s="278"/>
    </row>
    <row r="150" spans="1:52" s="18" customFormat="1" ht="27" customHeight="1">
      <c r="A150" s="339"/>
      <c r="B150" s="340"/>
      <c r="C150" s="341"/>
      <c r="D150" s="378"/>
      <c r="E150" s="379"/>
      <c r="F150" s="379"/>
      <c r="G150" s="379"/>
      <c r="H150" s="379"/>
      <c r="I150" s="379"/>
      <c r="J150" s="379"/>
      <c r="K150" s="379"/>
      <c r="L150" s="379"/>
      <c r="M150" s="379"/>
      <c r="N150" s="379"/>
      <c r="O150" s="379"/>
      <c r="P150" s="379"/>
      <c r="Q150" s="380"/>
      <c r="R150" s="352"/>
      <c r="S150" s="353"/>
      <c r="T150" s="353"/>
      <c r="U150" s="353"/>
      <c r="V150" s="353"/>
      <c r="W150" s="353"/>
      <c r="X150" s="353"/>
      <c r="Y150" s="353"/>
      <c r="Z150" s="353"/>
      <c r="AA150" s="354"/>
      <c r="AB150" s="27" t="s">
        <v>24</v>
      </c>
      <c r="AC150" s="345">
        <f>'データ入力・貼付シート'!$D$7</f>
        <v>0</v>
      </c>
      <c r="AD150" s="345"/>
      <c r="AE150" s="345"/>
      <c r="AF150" s="345"/>
      <c r="AG150" s="345"/>
      <c r="AH150" s="345"/>
      <c r="AI150" s="345"/>
      <c r="AJ150" s="346"/>
      <c r="AK150" s="26"/>
      <c r="AL150" s="26"/>
      <c r="AM150" s="26"/>
      <c r="AN150" s="26"/>
      <c r="AO150" s="26"/>
      <c r="AP150" s="278"/>
      <c r="AQ150" s="278"/>
      <c r="AR150" s="278"/>
      <c r="AS150" s="278"/>
      <c r="AU150" s="278"/>
      <c r="AV150" s="278"/>
      <c r="AW150" s="278"/>
      <c r="AX150" s="278"/>
      <c r="AY150" s="278"/>
      <c r="AZ150" s="278"/>
    </row>
    <row r="151" spans="1:52" s="18" customFormat="1" ht="36.75" customHeight="1">
      <c r="A151" s="356" t="s">
        <v>54</v>
      </c>
      <c r="B151" s="357"/>
      <c r="C151" s="357"/>
      <c r="D151" s="232" t="s">
        <v>19</v>
      </c>
      <c r="E151" s="230"/>
      <c r="F151" s="230"/>
      <c r="G151" s="230"/>
      <c r="H151" s="230"/>
      <c r="I151" s="310"/>
      <c r="J151" s="309" t="s">
        <v>26</v>
      </c>
      <c r="K151" s="230"/>
      <c r="L151" s="230"/>
      <c r="M151" s="231"/>
      <c r="N151" s="232" t="s">
        <v>20</v>
      </c>
      <c r="O151" s="310"/>
      <c r="P151" s="309">
        <f>'データ入力・貼付シート'!$D$12</f>
        <v>0</v>
      </c>
      <c r="Q151" s="230"/>
      <c r="R151" s="230"/>
      <c r="S151" s="230"/>
      <c r="T151" s="230"/>
      <c r="U151" s="230"/>
      <c r="V151" s="230"/>
      <c r="W151" s="230"/>
      <c r="X151" s="230"/>
      <c r="Y151" s="231"/>
      <c r="Z151" s="28" t="s">
        <v>28</v>
      </c>
      <c r="AA151" s="232" t="s">
        <v>25</v>
      </c>
      <c r="AB151" s="310"/>
      <c r="AC151" s="309">
        <f>'データ入力・貼付シート'!$D$17</f>
        <v>0</v>
      </c>
      <c r="AD151" s="230"/>
      <c r="AE151" s="230"/>
      <c r="AF151" s="230"/>
      <c r="AG151" s="230"/>
      <c r="AH151" s="230"/>
      <c r="AI151" s="310"/>
      <c r="AJ151" s="29" t="s">
        <v>28</v>
      </c>
      <c r="AK151" s="25"/>
      <c r="AL151" s="25"/>
      <c r="AM151" s="25"/>
      <c r="AN151" s="25"/>
      <c r="AP151" s="278"/>
      <c r="AQ151" s="278"/>
      <c r="AR151" s="278"/>
      <c r="AS151" s="278"/>
      <c r="AU151" s="278"/>
      <c r="AV151" s="278"/>
      <c r="AW151" s="278"/>
      <c r="AX151" s="278"/>
      <c r="AY151" s="278"/>
      <c r="AZ151" s="278"/>
    </row>
    <row r="152" spans="1:52" s="18" customFormat="1" ht="27" customHeight="1">
      <c r="A152" s="212" t="str">
        <f>CONCATENATE('データ入力・貼付シート'!$R$10,'データ入力・貼付シート'!$D$10)</f>
        <v>４７</v>
      </c>
      <c r="B152" s="213"/>
      <c r="C152" s="214"/>
      <c r="D152" s="327">
        <f>'データ入力・貼付シート'!$D$3</f>
        <v>0</v>
      </c>
      <c r="E152" s="213"/>
      <c r="F152" s="213"/>
      <c r="G152" s="213"/>
      <c r="H152" s="213"/>
      <c r="I152" s="328"/>
      <c r="J152" s="333">
        <f>'データ入力・貼付シート'!$D$4</f>
        <v>0</v>
      </c>
      <c r="K152" s="213"/>
      <c r="L152" s="213"/>
      <c r="M152" s="214"/>
      <c r="N152" s="318" t="s">
        <v>55</v>
      </c>
      <c r="O152" s="319"/>
      <c r="P152" s="368">
        <f>'データ入力・貼付シート'!$D$11</f>
        <v>0</v>
      </c>
      <c r="Q152" s="369"/>
      <c r="R152" s="369"/>
      <c r="S152" s="369"/>
      <c r="T152" s="369"/>
      <c r="U152" s="369"/>
      <c r="V152" s="369"/>
      <c r="W152" s="369"/>
      <c r="X152" s="302">
        <f>'データ入力・貼付シート'!$D$14</f>
        <v>0</v>
      </c>
      <c r="Y152" s="303"/>
      <c r="Z152" s="324">
        <f>'データ入力・貼付シート'!$D$13</f>
        <v>0</v>
      </c>
      <c r="AA152" s="318" t="s">
        <v>46</v>
      </c>
      <c r="AB152" s="319"/>
      <c r="AC152" s="311">
        <f>'データ入力・貼付シート'!$D$16</f>
        <v>0</v>
      </c>
      <c r="AD152" s="312"/>
      <c r="AE152" s="312"/>
      <c r="AF152" s="312"/>
      <c r="AG152" s="312"/>
      <c r="AH152" s="312"/>
      <c r="AI152" s="119"/>
      <c r="AJ152" s="306">
        <f>'データ入力・貼付シート'!$D$18</f>
        <v>0</v>
      </c>
      <c r="AK152" s="30"/>
      <c r="AL152" s="30"/>
      <c r="AM152" s="30"/>
      <c r="AN152" s="30"/>
      <c r="AP152" s="278"/>
      <c r="AQ152" s="278"/>
      <c r="AR152" s="278"/>
      <c r="AS152" s="278"/>
      <c r="AT152" s="18" t="e">
        <f>COUNTIF(#REF!,"記入ミス")</f>
        <v>#REF!</v>
      </c>
      <c r="AU152" s="278"/>
      <c r="AV152" s="278"/>
      <c r="AW152" s="278"/>
      <c r="AX152" s="278"/>
      <c r="AY152" s="278"/>
      <c r="AZ152" s="278"/>
    </row>
    <row r="153" spans="1:52" s="18" customFormat="1" ht="13.5" customHeight="1">
      <c r="A153" s="215"/>
      <c r="B153" s="216"/>
      <c r="C153" s="217"/>
      <c r="D153" s="329"/>
      <c r="E153" s="216"/>
      <c r="F153" s="216"/>
      <c r="G153" s="216"/>
      <c r="H153" s="216"/>
      <c r="I153" s="330"/>
      <c r="J153" s="334"/>
      <c r="K153" s="216"/>
      <c r="L153" s="216"/>
      <c r="M153" s="217"/>
      <c r="N153" s="320"/>
      <c r="O153" s="321"/>
      <c r="P153" s="370"/>
      <c r="Q153" s="371"/>
      <c r="R153" s="371"/>
      <c r="S153" s="371"/>
      <c r="T153" s="371"/>
      <c r="U153" s="371"/>
      <c r="V153" s="371"/>
      <c r="W153" s="371"/>
      <c r="X153" s="304"/>
      <c r="Y153" s="305"/>
      <c r="Z153" s="325"/>
      <c r="AA153" s="320"/>
      <c r="AB153" s="321"/>
      <c r="AC153" s="313"/>
      <c r="AD153" s="314"/>
      <c r="AE153" s="314"/>
      <c r="AF153" s="314"/>
      <c r="AG153" s="314"/>
      <c r="AH153" s="314"/>
      <c r="AI153" s="120"/>
      <c r="AJ153" s="307"/>
      <c r="AK153" s="30"/>
      <c r="AL153" s="30"/>
      <c r="AM153" s="30"/>
      <c r="AN153" s="30"/>
      <c r="AP153" s="278"/>
      <c r="AQ153" s="278"/>
      <c r="AR153" s="278"/>
      <c r="AS153" s="278"/>
      <c r="AU153" s="278"/>
      <c r="AV153" s="278"/>
      <c r="AW153" s="278"/>
      <c r="AX153" s="278"/>
      <c r="AY153" s="278"/>
      <c r="AZ153" s="278"/>
    </row>
    <row r="154" spans="1:52" s="18" customFormat="1" ht="23.25" customHeight="1" thickBot="1">
      <c r="A154" s="218"/>
      <c r="B154" s="219"/>
      <c r="C154" s="220"/>
      <c r="D154" s="331"/>
      <c r="E154" s="219"/>
      <c r="F154" s="219"/>
      <c r="G154" s="219"/>
      <c r="H154" s="219"/>
      <c r="I154" s="332"/>
      <c r="J154" s="335"/>
      <c r="K154" s="219"/>
      <c r="L154" s="219"/>
      <c r="M154" s="220"/>
      <c r="N154" s="322"/>
      <c r="O154" s="323"/>
      <c r="P154" s="300" t="s">
        <v>85</v>
      </c>
      <c r="Q154" s="301"/>
      <c r="R154" s="301"/>
      <c r="S154" s="301">
        <f>'データ入力・貼付シート'!$D$15</f>
        <v>0</v>
      </c>
      <c r="T154" s="301"/>
      <c r="U154" s="301"/>
      <c r="V154" s="301"/>
      <c r="W154" s="301"/>
      <c r="X154" s="301"/>
      <c r="Y154" s="317"/>
      <c r="Z154" s="326"/>
      <c r="AA154" s="322"/>
      <c r="AB154" s="323"/>
      <c r="AC154" s="315"/>
      <c r="AD154" s="316"/>
      <c r="AE154" s="316"/>
      <c r="AF154" s="316"/>
      <c r="AG154" s="316"/>
      <c r="AH154" s="316"/>
      <c r="AI154" s="121"/>
      <c r="AJ154" s="308"/>
      <c r="AK154" s="30"/>
      <c r="AL154" s="30"/>
      <c r="AM154" s="30"/>
      <c r="AN154" s="30"/>
      <c r="AP154" s="278"/>
      <c r="AQ154" s="278"/>
      <c r="AR154" s="278"/>
      <c r="AS154" s="278"/>
      <c r="AT154" s="35" t="s">
        <v>33</v>
      </c>
      <c r="AU154" s="278"/>
      <c r="AV154" s="278"/>
      <c r="AW154" s="278"/>
      <c r="AX154" s="278"/>
      <c r="AY154" s="278"/>
      <c r="AZ154" s="278"/>
    </row>
    <row r="155" spans="1:52" s="23" customFormat="1" ht="23.25" customHeight="1" thickBo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48"/>
      <c r="L155" s="48"/>
      <c r="M155" s="48"/>
      <c r="N155" s="48"/>
      <c r="O155" s="48"/>
      <c r="P155" s="102"/>
      <c r="Q155" s="102"/>
      <c r="R155" s="80"/>
      <c r="S155" s="80"/>
      <c r="T155" s="80"/>
      <c r="U155" s="80"/>
      <c r="V155" s="80"/>
      <c r="W155" s="80"/>
      <c r="X155" s="80"/>
      <c r="Y155" s="80"/>
      <c r="Z155" s="102"/>
      <c r="AA155" s="102"/>
      <c r="AB155" s="102"/>
      <c r="AC155" s="103"/>
      <c r="AD155" s="103"/>
      <c r="AE155" s="104"/>
      <c r="AF155" s="104"/>
      <c r="AG155" s="104"/>
      <c r="AH155" s="33"/>
      <c r="AI155" s="33"/>
      <c r="AJ155" s="33"/>
      <c r="AK155" s="30"/>
      <c r="AL155" s="30"/>
      <c r="AM155" s="30"/>
      <c r="AN155" s="30"/>
      <c r="AO155" s="45"/>
      <c r="AP155" s="105"/>
      <c r="AQ155" s="105"/>
      <c r="AR155" s="105"/>
      <c r="AS155" s="105"/>
      <c r="AT155" s="106"/>
      <c r="AU155" s="105"/>
      <c r="AV155" s="105"/>
      <c r="AW155" s="105"/>
      <c r="AX155" s="105"/>
      <c r="AY155" s="105"/>
      <c r="AZ155" s="105"/>
    </row>
    <row r="156" spans="1:52" s="18" customFormat="1" ht="25.5" customHeight="1">
      <c r="A156" s="221" t="s">
        <v>94</v>
      </c>
      <c r="B156" s="222"/>
      <c r="C156" s="222"/>
      <c r="D156" s="222"/>
      <c r="E156" s="222"/>
      <c r="F156" s="223"/>
      <c r="G156" s="107"/>
      <c r="H156" s="393" t="s">
        <v>45</v>
      </c>
      <c r="I156" s="280"/>
      <c r="J156" s="280"/>
      <c r="K156" s="280"/>
      <c r="L156" s="283">
        <f>'データ入力・貼付シート'!$B$33</f>
        <v>0</v>
      </c>
      <c r="M156" s="283"/>
      <c r="N156" s="283"/>
      <c r="O156" s="283"/>
      <c r="P156" s="283"/>
      <c r="Q156" s="283"/>
      <c r="R156" s="283"/>
      <c r="S156" s="283"/>
      <c r="T156" s="284"/>
      <c r="U156" s="290">
        <f>'データ入力・貼付シート'!$D$33</f>
        <v>0</v>
      </c>
      <c r="V156" s="291"/>
      <c r="W156" s="291"/>
      <c r="X156" s="291"/>
      <c r="Y156" s="291"/>
      <c r="Z156" s="287">
        <f>'データ入力・貼付シート'!$E$33</f>
        <v>0</v>
      </c>
      <c r="AA156" s="287"/>
      <c r="AB156" s="287"/>
      <c r="AC156" s="287"/>
      <c r="AD156" s="287"/>
      <c r="AE156" s="287"/>
      <c r="AF156" s="288">
        <f>'データ入力・貼付シート'!$G$33</f>
        <v>0</v>
      </c>
      <c r="AG156" s="288"/>
      <c r="AH156" s="288"/>
      <c r="AI156" s="288"/>
      <c r="AJ156" s="289"/>
      <c r="AQ156" s="20"/>
      <c r="AR156" s="20"/>
      <c r="AS156" s="20"/>
      <c r="AT156" s="35"/>
      <c r="AU156" s="20"/>
      <c r="AV156" s="20"/>
      <c r="AW156" s="20"/>
      <c r="AX156" s="20"/>
      <c r="AY156" s="20"/>
      <c r="AZ156" s="20"/>
    </row>
    <row r="157" spans="1:52" s="18" customFormat="1" ht="25.5" customHeight="1" thickBot="1">
      <c r="A157" s="218"/>
      <c r="B157" s="219"/>
      <c r="C157" s="219"/>
      <c r="D157" s="219"/>
      <c r="E157" s="219"/>
      <c r="F157" s="224"/>
      <c r="G157" s="107"/>
      <c r="H157" s="394"/>
      <c r="I157" s="395"/>
      <c r="J157" s="395"/>
      <c r="K157" s="395"/>
      <c r="L157" s="396"/>
      <c r="M157" s="396"/>
      <c r="N157" s="396"/>
      <c r="O157" s="396"/>
      <c r="P157" s="396"/>
      <c r="Q157" s="396"/>
      <c r="R157" s="396"/>
      <c r="S157" s="396"/>
      <c r="T157" s="397"/>
      <c r="U157" s="398">
        <f>'データ入力・貼付シート'!$D$34</f>
        <v>0</v>
      </c>
      <c r="V157" s="399"/>
      <c r="W157" s="399"/>
      <c r="X157" s="399"/>
      <c r="Y157" s="400"/>
      <c r="Z157" s="390">
        <f>'データ入力・貼付シート'!$E$34</f>
        <v>0</v>
      </c>
      <c r="AA157" s="391"/>
      <c r="AB157" s="391"/>
      <c r="AC157" s="391"/>
      <c r="AD157" s="391"/>
      <c r="AE157" s="392"/>
      <c r="AF157" s="401">
        <f>'データ入力・貼付シート'!$G$34</f>
        <v>0</v>
      </c>
      <c r="AG157" s="402"/>
      <c r="AH157" s="402"/>
      <c r="AI157" s="402"/>
      <c r="AJ157" s="403"/>
      <c r="AQ157" s="20"/>
      <c r="AR157" s="20"/>
      <c r="AS157" s="20"/>
      <c r="AT157" s="35"/>
      <c r="AU157" s="20"/>
      <c r="AV157" s="20"/>
      <c r="AW157" s="20"/>
      <c r="AX157" s="20"/>
      <c r="AY157" s="20"/>
      <c r="AZ157" s="20"/>
    </row>
    <row r="158" spans="1:52" s="23" customFormat="1" ht="23.25" customHeight="1" thickBo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48"/>
      <c r="L158" s="48"/>
      <c r="M158" s="48"/>
      <c r="N158" s="48"/>
      <c r="O158" s="48"/>
      <c r="P158" s="102"/>
      <c r="Q158" s="102"/>
      <c r="R158" s="80"/>
      <c r="S158" s="80"/>
      <c r="T158" s="80"/>
      <c r="U158" s="80"/>
      <c r="V158" s="80"/>
      <c r="W158" s="80"/>
      <c r="X158" s="80"/>
      <c r="Y158" s="80"/>
      <c r="Z158" s="102"/>
      <c r="AA158" s="102"/>
      <c r="AB158" s="102"/>
      <c r="AC158" s="103"/>
      <c r="AD158" s="103"/>
      <c r="AE158" s="104"/>
      <c r="AF158" s="104"/>
      <c r="AG158" s="104"/>
      <c r="AH158" s="33"/>
      <c r="AI158" s="33"/>
      <c r="AJ158" s="33"/>
      <c r="AK158" s="30"/>
      <c r="AL158" s="30"/>
      <c r="AM158" s="30"/>
      <c r="AN158" s="30"/>
      <c r="AO158" s="45"/>
      <c r="AP158" s="105"/>
      <c r="AQ158" s="105"/>
      <c r="AR158" s="105"/>
      <c r="AS158" s="105"/>
      <c r="AT158" s="106"/>
      <c r="AU158" s="105"/>
      <c r="AV158" s="105"/>
      <c r="AW158" s="105"/>
      <c r="AX158" s="105"/>
      <c r="AY158" s="105"/>
      <c r="AZ158" s="105"/>
    </row>
    <row r="159" spans="1:41" s="18" customFormat="1" ht="20.25" customHeight="1">
      <c r="A159" s="365" t="s">
        <v>5</v>
      </c>
      <c r="B159" s="268" t="s">
        <v>82</v>
      </c>
      <c r="C159" s="243"/>
      <c r="D159" s="243"/>
      <c r="E159" s="243"/>
      <c r="F159" s="249" t="s">
        <v>84</v>
      </c>
      <c r="G159" s="250"/>
      <c r="H159" s="250"/>
      <c r="I159" s="250"/>
      <c r="J159" s="250"/>
      <c r="K159" s="250"/>
      <c r="L159" s="250"/>
      <c r="M159" s="250"/>
      <c r="N159" s="250"/>
      <c r="O159" s="251"/>
      <c r="P159" s="243" t="s">
        <v>83</v>
      </c>
      <c r="Q159" s="243"/>
      <c r="R159" s="243"/>
      <c r="S159" s="243"/>
      <c r="T159" s="244"/>
      <c r="U159" s="234" t="s">
        <v>4</v>
      </c>
      <c r="V159" s="297" t="s">
        <v>47</v>
      </c>
      <c r="W159" s="298"/>
      <c r="X159" s="298"/>
      <c r="Y159" s="298"/>
      <c r="Z159" s="298"/>
      <c r="AA159" s="298"/>
      <c r="AB159" s="298"/>
      <c r="AC159" s="298"/>
      <c r="AD159" s="298"/>
      <c r="AE159" s="298"/>
      <c r="AF159" s="298"/>
      <c r="AG159" s="298"/>
      <c r="AH159" s="298"/>
      <c r="AI159" s="298"/>
      <c r="AJ159" s="299"/>
      <c r="AK159" s="227"/>
      <c r="AL159" s="237"/>
      <c r="AM159" s="23"/>
      <c r="AN159" s="23"/>
      <c r="AO159" s="23"/>
    </row>
    <row r="160" spans="1:88" s="18" customFormat="1" ht="27" customHeight="1">
      <c r="A160" s="366"/>
      <c r="B160" s="269"/>
      <c r="C160" s="245"/>
      <c r="D160" s="245"/>
      <c r="E160" s="245"/>
      <c r="F160" s="252"/>
      <c r="G160" s="253"/>
      <c r="H160" s="253"/>
      <c r="I160" s="253"/>
      <c r="J160" s="253"/>
      <c r="K160" s="253"/>
      <c r="L160" s="253"/>
      <c r="M160" s="253"/>
      <c r="N160" s="253"/>
      <c r="O160" s="254"/>
      <c r="P160" s="245"/>
      <c r="Q160" s="245"/>
      <c r="R160" s="245"/>
      <c r="S160" s="245"/>
      <c r="T160" s="246"/>
      <c r="U160" s="235"/>
      <c r="V160" s="232" t="s">
        <v>0</v>
      </c>
      <c r="W160" s="230"/>
      <c r="X160" s="230"/>
      <c r="Y160" s="231"/>
      <c r="Z160" s="230" t="s">
        <v>1</v>
      </c>
      <c r="AA160" s="230"/>
      <c r="AB160" s="231"/>
      <c r="AC160" s="230" t="s">
        <v>2</v>
      </c>
      <c r="AD160" s="230"/>
      <c r="AE160" s="231"/>
      <c r="AF160" s="230" t="s">
        <v>95</v>
      </c>
      <c r="AG160" s="230"/>
      <c r="AH160" s="231"/>
      <c r="AI160" s="232" t="s">
        <v>3</v>
      </c>
      <c r="AJ160" s="233"/>
      <c r="AK160" s="227"/>
      <c r="AL160" s="237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</row>
    <row r="161" spans="1:88" s="18" customFormat="1" ht="27" customHeight="1">
      <c r="A161" s="367"/>
      <c r="B161" s="270"/>
      <c r="C161" s="247"/>
      <c r="D161" s="247"/>
      <c r="E161" s="247"/>
      <c r="F161" s="255"/>
      <c r="G161" s="256"/>
      <c r="H161" s="256"/>
      <c r="I161" s="256"/>
      <c r="J161" s="256"/>
      <c r="K161" s="256"/>
      <c r="L161" s="256"/>
      <c r="M161" s="256"/>
      <c r="N161" s="256"/>
      <c r="O161" s="257"/>
      <c r="P161" s="247"/>
      <c r="Q161" s="247"/>
      <c r="R161" s="247"/>
      <c r="S161" s="247"/>
      <c r="T161" s="248"/>
      <c r="U161" s="236"/>
      <c r="V161" s="51">
        <v>50</v>
      </c>
      <c r="W161" s="52">
        <v>100</v>
      </c>
      <c r="X161" s="52">
        <v>200</v>
      </c>
      <c r="Y161" s="53">
        <v>400</v>
      </c>
      <c r="Z161" s="124">
        <v>50</v>
      </c>
      <c r="AA161" s="126">
        <v>100</v>
      </c>
      <c r="AB161" s="53">
        <v>200</v>
      </c>
      <c r="AC161" s="124">
        <v>50</v>
      </c>
      <c r="AD161" s="126">
        <v>100</v>
      </c>
      <c r="AE161" s="53">
        <v>200</v>
      </c>
      <c r="AF161" s="124">
        <v>50</v>
      </c>
      <c r="AG161" s="126">
        <v>100</v>
      </c>
      <c r="AH161" s="53">
        <v>200</v>
      </c>
      <c r="AI161" s="51">
        <v>200</v>
      </c>
      <c r="AJ161" s="54">
        <v>400</v>
      </c>
      <c r="AK161" s="227"/>
      <c r="AL161" s="237"/>
      <c r="AM161" s="49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</row>
    <row r="162" spans="1:88" s="18" customFormat="1" ht="45.75" customHeight="1">
      <c r="A162" s="50">
        <v>21</v>
      </c>
      <c r="B162" s="274">
        <f>'データ入力・貼付シート'!B104</f>
        <v>0</v>
      </c>
      <c r="C162" s="228"/>
      <c r="D162" s="228"/>
      <c r="E162" s="228"/>
      <c r="F162" s="271">
        <f>'データ入力・貼付シート'!C104</f>
        <v>0</v>
      </c>
      <c r="G162" s="272"/>
      <c r="H162" s="272"/>
      <c r="I162" s="272"/>
      <c r="J162" s="272"/>
      <c r="K162" s="272"/>
      <c r="L162" s="272"/>
      <c r="M162" s="272"/>
      <c r="N162" s="272"/>
      <c r="O162" s="273"/>
      <c r="P162" s="228">
        <f>'データ入力・貼付シート'!D104</f>
        <v>0</v>
      </c>
      <c r="Q162" s="228"/>
      <c r="R162" s="228"/>
      <c r="S162" s="228"/>
      <c r="T162" s="229"/>
      <c r="U162" s="56">
        <f>'データ入力・貼付シート'!F104</f>
        <v>0</v>
      </c>
      <c r="V162" s="57">
        <f>'データ入力・貼付シート'!I104</f>
        <v>0</v>
      </c>
      <c r="W162" s="58">
        <f>'データ入力・貼付シート'!J104</f>
        <v>0</v>
      </c>
      <c r="X162" s="58">
        <f>'データ入力・貼付シート'!K104</f>
        <v>0</v>
      </c>
      <c r="Y162" s="58">
        <f>'データ入力・貼付シート'!L104</f>
        <v>0</v>
      </c>
      <c r="Z162" s="57">
        <f>'データ入力・貼付シート'!M104</f>
        <v>0</v>
      </c>
      <c r="AA162" s="127">
        <f>'データ入力・貼付シート'!N104</f>
        <v>0</v>
      </c>
      <c r="AB162" s="59">
        <f>'データ入力・貼付シート'!O104</f>
        <v>0</v>
      </c>
      <c r="AC162" s="58">
        <f>'データ入力・貼付シート'!P104</f>
        <v>0</v>
      </c>
      <c r="AD162" s="58">
        <f>'データ入力・貼付シート'!Q104</f>
        <v>0</v>
      </c>
      <c r="AE162" s="58">
        <f>'データ入力・貼付シート'!R104</f>
        <v>0</v>
      </c>
      <c r="AF162" s="57">
        <f>'データ入力・貼付シート'!S104</f>
        <v>0</v>
      </c>
      <c r="AG162" s="127">
        <f>'データ入力・貼付シート'!T104</f>
        <v>0</v>
      </c>
      <c r="AH162" s="59">
        <f>'データ入力・貼付シート'!U104</f>
        <v>0</v>
      </c>
      <c r="AI162" s="57">
        <f>'データ入力・貼付シート'!V104</f>
        <v>0</v>
      </c>
      <c r="AJ162" s="60">
        <f>'データ入力・貼付シート'!W104</f>
        <v>0</v>
      </c>
      <c r="AK162" s="61">
        <f>IF(B162&gt;1,"2","")</f>
      </c>
      <c r="AL162" s="61">
        <f>SUM(V162:AJ162)</f>
        <v>0</v>
      </c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55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</row>
    <row r="163" spans="1:88" s="18" customFormat="1" ht="45.75" customHeight="1">
      <c r="A163" s="50">
        <v>22</v>
      </c>
      <c r="B163" s="274">
        <f>'データ入力・貼付シート'!B105</f>
        <v>0</v>
      </c>
      <c r="C163" s="228"/>
      <c r="D163" s="228"/>
      <c r="E163" s="228"/>
      <c r="F163" s="271">
        <f>'データ入力・貼付シート'!C105</f>
        <v>0</v>
      </c>
      <c r="G163" s="272"/>
      <c r="H163" s="272"/>
      <c r="I163" s="272"/>
      <c r="J163" s="272"/>
      <c r="K163" s="272"/>
      <c r="L163" s="272"/>
      <c r="M163" s="272"/>
      <c r="N163" s="272"/>
      <c r="O163" s="273"/>
      <c r="P163" s="228">
        <f>'データ入力・貼付シート'!D105</f>
        <v>0</v>
      </c>
      <c r="Q163" s="228"/>
      <c r="R163" s="228"/>
      <c r="S163" s="228"/>
      <c r="T163" s="229"/>
      <c r="U163" s="56">
        <f>'データ入力・貼付シート'!F105</f>
        <v>0</v>
      </c>
      <c r="V163" s="57">
        <f>'データ入力・貼付シート'!I105</f>
        <v>0</v>
      </c>
      <c r="W163" s="58">
        <f>'データ入力・貼付シート'!J105</f>
        <v>0</v>
      </c>
      <c r="X163" s="58">
        <f>'データ入力・貼付シート'!K105</f>
        <v>0</v>
      </c>
      <c r="Y163" s="58">
        <f>'データ入力・貼付シート'!L105</f>
        <v>0</v>
      </c>
      <c r="Z163" s="57">
        <f>'データ入力・貼付シート'!M105</f>
        <v>0</v>
      </c>
      <c r="AA163" s="127">
        <f>'データ入力・貼付シート'!N105</f>
        <v>0</v>
      </c>
      <c r="AB163" s="59">
        <f>'データ入力・貼付シート'!O105</f>
        <v>0</v>
      </c>
      <c r="AC163" s="58">
        <f>'データ入力・貼付シート'!P105</f>
        <v>0</v>
      </c>
      <c r="AD163" s="58">
        <f>'データ入力・貼付シート'!Q105</f>
        <v>0</v>
      </c>
      <c r="AE163" s="58">
        <f>'データ入力・貼付シート'!R105</f>
        <v>0</v>
      </c>
      <c r="AF163" s="57">
        <f>'データ入力・貼付シート'!S105</f>
        <v>0</v>
      </c>
      <c r="AG163" s="127">
        <f>'データ入力・貼付シート'!T105</f>
        <v>0</v>
      </c>
      <c r="AH163" s="59">
        <f>'データ入力・貼付シート'!U105</f>
        <v>0</v>
      </c>
      <c r="AI163" s="57">
        <f>'データ入力・貼付シート'!V105</f>
        <v>0</v>
      </c>
      <c r="AJ163" s="60">
        <f>'データ入力・貼付シート'!W105</f>
        <v>0</v>
      </c>
      <c r="AK163" s="61">
        <f aca="true" t="shared" si="6" ref="AK163:AK181">IF(B163&gt;1,"2","")</f>
      </c>
      <c r="AL163" s="61">
        <f aca="true" t="shared" si="7" ref="AL163:AL181">SUM(V163:AJ163)</f>
        <v>0</v>
      </c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55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</row>
    <row r="164" spans="1:88" s="18" customFormat="1" ht="45.75" customHeight="1">
      <c r="A164" s="50">
        <v>23</v>
      </c>
      <c r="B164" s="274">
        <f>'データ入力・貼付シート'!B106</f>
        <v>0</v>
      </c>
      <c r="C164" s="228"/>
      <c r="D164" s="228"/>
      <c r="E164" s="228"/>
      <c r="F164" s="271">
        <f>'データ入力・貼付シート'!C106</f>
        <v>0</v>
      </c>
      <c r="G164" s="272"/>
      <c r="H164" s="272"/>
      <c r="I164" s="272"/>
      <c r="J164" s="272"/>
      <c r="K164" s="272"/>
      <c r="L164" s="272"/>
      <c r="M164" s="272"/>
      <c r="N164" s="272"/>
      <c r="O164" s="273"/>
      <c r="P164" s="228">
        <f>'データ入力・貼付シート'!D106</f>
        <v>0</v>
      </c>
      <c r="Q164" s="228"/>
      <c r="R164" s="228"/>
      <c r="S164" s="228"/>
      <c r="T164" s="229"/>
      <c r="U164" s="56">
        <f>'データ入力・貼付シート'!F106</f>
        <v>0</v>
      </c>
      <c r="V164" s="57">
        <f>'データ入力・貼付シート'!I106</f>
        <v>0</v>
      </c>
      <c r="W164" s="58">
        <f>'データ入力・貼付シート'!J106</f>
        <v>0</v>
      </c>
      <c r="X164" s="58">
        <f>'データ入力・貼付シート'!K106</f>
        <v>0</v>
      </c>
      <c r="Y164" s="58">
        <f>'データ入力・貼付シート'!L106</f>
        <v>0</v>
      </c>
      <c r="Z164" s="57">
        <f>'データ入力・貼付シート'!M106</f>
        <v>0</v>
      </c>
      <c r="AA164" s="127">
        <f>'データ入力・貼付シート'!N106</f>
        <v>0</v>
      </c>
      <c r="AB164" s="59">
        <f>'データ入力・貼付シート'!O106</f>
        <v>0</v>
      </c>
      <c r="AC164" s="58">
        <f>'データ入力・貼付シート'!P106</f>
        <v>0</v>
      </c>
      <c r="AD164" s="58">
        <f>'データ入力・貼付シート'!Q106</f>
        <v>0</v>
      </c>
      <c r="AE164" s="58">
        <f>'データ入力・貼付シート'!R106</f>
        <v>0</v>
      </c>
      <c r="AF164" s="57">
        <f>'データ入力・貼付シート'!S106</f>
        <v>0</v>
      </c>
      <c r="AG164" s="127">
        <f>'データ入力・貼付シート'!T106</f>
        <v>0</v>
      </c>
      <c r="AH164" s="59">
        <f>'データ入力・貼付シート'!U106</f>
        <v>0</v>
      </c>
      <c r="AI164" s="57">
        <f>'データ入力・貼付シート'!V106</f>
        <v>0</v>
      </c>
      <c r="AJ164" s="60">
        <f>'データ入力・貼付シート'!W106</f>
        <v>0</v>
      </c>
      <c r="AK164" s="61">
        <f t="shared" si="6"/>
      </c>
      <c r="AL164" s="61">
        <f t="shared" si="7"/>
        <v>0</v>
      </c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55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</row>
    <row r="165" spans="1:88" s="18" customFormat="1" ht="45.75" customHeight="1">
      <c r="A165" s="50">
        <v>24</v>
      </c>
      <c r="B165" s="274">
        <f>'データ入力・貼付シート'!B107</f>
        <v>0</v>
      </c>
      <c r="C165" s="228"/>
      <c r="D165" s="228"/>
      <c r="E165" s="228"/>
      <c r="F165" s="271">
        <f>'データ入力・貼付シート'!C107</f>
        <v>0</v>
      </c>
      <c r="G165" s="272"/>
      <c r="H165" s="272"/>
      <c r="I165" s="272"/>
      <c r="J165" s="272"/>
      <c r="K165" s="272"/>
      <c r="L165" s="272"/>
      <c r="M165" s="272"/>
      <c r="N165" s="272"/>
      <c r="O165" s="273"/>
      <c r="P165" s="228">
        <f>'データ入力・貼付シート'!D107</f>
        <v>0</v>
      </c>
      <c r="Q165" s="228"/>
      <c r="R165" s="228"/>
      <c r="S165" s="228"/>
      <c r="T165" s="229"/>
      <c r="U165" s="56">
        <f>'データ入力・貼付シート'!F107</f>
        <v>0</v>
      </c>
      <c r="V165" s="57">
        <f>'データ入力・貼付シート'!I107</f>
        <v>0</v>
      </c>
      <c r="W165" s="58">
        <f>'データ入力・貼付シート'!J107</f>
        <v>0</v>
      </c>
      <c r="X165" s="58">
        <f>'データ入力・貼付シート'!K107</f>
        <v>0</v>
      </c>
      <c r="Y165" s="58">
        <f>'データ入力・貼付シート'!L107</f>
        <v>0</v>
      </c>
      <c r="Z165" s="57">
        <f>'データ入力・貼付シート'!M107</f>
        <v>0</v>
      </c>
      <c r="AA165" s="127">
        <f>'データ入力・貼付シート'!N107</f>
        <v>0</v>
      </c>
      <c r="AB165" s="59">
        <f>'データ入力・貼付シート'!O107</f>
        <v>0</v>
      </c>
      <c r="AC165" s="58">
        <f>'データ入力・貼付シート'!P107</f>
        <v>0</v>
      </c>
      <c r="AD165" s="58">
        <f>'データ入力・貼付シート'!Q107</f>
        <v>0</v>
      </c>
      <c r="AE165" s="58">
        <f>'データ入力・貼付シート'!R107</f>
        <v>0</v>
      </c>
      <c r="AF165" s="57">
        <f>'データ入力・貼付シート'!S107</f>
        <v>0</v>
      </c>
      <c r="AG165" s="127">
        <f>'データ入力・貼付シート'!T107</f>
        <v>0</v>
      </c>
      <c r="AH165" s="59">
        <f>'データ入力・貼付シート'!U107</f>
        <v>0</v>
      </c>
      <c r="AI165" s="57">
        <f>'データ入力・貼付シート'!V107</f>
        <v>0</v>
      </c>
      <c r="AJ165" s="60">
        <f>'データ入力・貼付シート'!W107</f>
        <v>0</v>
      </c>
      <c r="AK165" s="61">
        <f t="shared" si="6"/>
      </c>
      <c r="AL165" s="61">
        <f t="shared" si="7"/>
        <v>0</v>
      </c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55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</row>
    <row r="166" spans="1:88" s="18" customFormat="1" ht="45.75" customHeight="1">
      <c r="A166" s="50">
        <v>25</v>
      </c>
      <c r="B166" s="274">
        <f>'データ入力・貼付シート'!B108</f>
        <v>0</v>
      </c>
      <c r="C166" s="228"/>
      <c r="D166" s="228"/>
      <c r="E166" s="228"/>
      <c r="F166" s="271">
        <f>'データ入力・貼付シート'!C108</f>
        <v>0</v>
      </c>
      <c r="G166" s="272"/>
      <c r="H166" s="272"/>
      <c r="I166" s="272"/>
      <c r="J166" s="272"/>
      <c r="K166" s="272"/>
      <c r="L166" s="272"/>
      <c r="M166" s="272"/>
      <c r="N166" s="272"/>
      <c r="O166" s="273"/>
      <c r="P166" s="228">
        <f>'データ入力・貼付シート'!D108</f>
        <v>0</v>
      </c>
      <c r="Q166" s="228"/>
      <c r="R166" s="228"/>
      <c r="S166" s="228"/>
      <c r="T166" s="229"/>
      <c r="U166" s="56">
        <f>'データ入力・貼付シート'!F108</f>
        <v>0</v>
      </c>
      <c r="V166" s="57">
        <f>'データ入力・貼付シート'!I108</f>
        <v>0</v>
      </c>
      <c r="W166" s="58">
        <f>'データ入力・貼付シート'!J108</f>
        <v>0</v>
      </c>
      <c r="X166" s="58">
        <f>'データ入力・貼付シート'!K108</f>
        <v>0</v>
      </c>
      <c r="Y166" s="58">
        <f>'データ入力・貼付シート'!L108</f>
        <v>0</v>
      </c>
      <c r="Z166" s="57">
        <f>'データ入力・貼付シート'!M108</f>
        <v>0</v>
      </c>
      <c r="AA166" s="127">
        <f>'データ入力・貼付シート'!N108</f>
        <v>0</v>
      </c>
      <c r="AB166" s="59">
        <f>'データ入力・貼付シート'!O108</f>
        <v>0</v>
      </c>
      <c r="AC166" s="58">
        <f>'データ入力・貼付シート'!P108</f>
        <v>0</v>
      </c>
      <c r="AD166" s="58">
        <f>'データ入力・貼付シート'!Q108</f>
        <v>0</v>
      </c>
      <c r="AE166" s="58">
        <f>'データ入力・貼付シート'!R108</f>
        <v>0</v>
      </c>
      <c r="AF166" s="57">
        <f>'データ入力・貼付シート'!S108</f>
        <v>0</v>
      </c>
      <c r="AG166" s="127">
        <f>'データ入力・貼付シート'!T108</f>
        <v>0</v>
      </c>
      <c r="AH166" s="59">
        <f>'データ入力・貼付シート'!U108</f>
        <v>0</v>
      </c>
      <c r="AI166" s="57">
        <f>'データ入力・貼付シート'!V108</f>
        <v>0</v>
      </c>
      <c r="AJ166" s="60">
        <f>'データ入力・貼付シート'!W108</f>
        <v>0</v>
      </c>
      <c r="AK166" s="61">
        <f t="shared" si="6"/>
      </c>
      <c r="AL166" s="61">
        <f t="shared" si="7"/>
        <v>0</v>
      </c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55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</row>
    <row r="167" spans="1:88" s="18" customFormat="1" ht="45.75" customHeight="1">
      <c r="A167" s="50">
        <v>26</v>
      </c>
      <c r="B167" s="274">
        <f>'データ入力・貼付シート'!B109</f>
        <v>0</v>
      </c>
      <c r="C167" s="228"/>
      <c r="D167" s="228"/>
      <c r="E167" s="228"/>
      <c r="F167" s="271">
        <f>'データ入力・貼付シート'!C109</f>
        <v>0</v>
      </c>
      <c r="G167" s="272"/>
      <c r="H167" s="272"/>
      <c r="I167" s="272"/>
      <c r="J167" s="272"/>
      <c r="K167" s="272"/>
      <c r="L167" s="272"/>
      <c r="M167" s="272"/>
      <c r="N167" s="272"/>
      <c r="O167" s="273"/>
      <c r="P167" s="228">
        <f>'データ入力・貼付シート'!D109</f>
        <v>0</v>
      </c>
      <c r="Q167" s="228"/>
      <c r="R167" s="228"/>
      <c r="S167" s="228"/>
      <c r="T167" s="229"/>
      <c r="U167" s="56">
        <f>'データ入力・貼付シート'!F109</f>
        <v>0</v>
      </c>
      <c r="V167" s="57">
        <f>'データ入力・貼付シート'!I109</f>
        <v>0</v>
      </c>
      <c r="W167" s="58">
        <f>'データ入力・貼付シート'!J109</f>
        <v>0</v>
      </c>
      <c r="X167" s="58">
        <f>'データ入力・貼付シート'!K109</f>
        <v>0</v>
      </c>
      <c r="Y167" s="58">
        <f>'データ入力・貼付シート'!L109</f>
        <v>0</v>
      </c>
      <c r="Z167" s="57">
        <f>'データ入力・貼付シート'!M109</f>
        <v>0</v>
      </c>
      <c r="AA167" s="127">
        <f>'データ入力・貼付シート'!N109</f>
        <v>0</v>
      </c>
      <c r="AB167" s="59">
        <f>'データ入力・貼付シート'!O109</f>
        <v>0</v>
      </c>
      <c r="AC167" s="58">
        <f>'データ入力・貼付シート'!P109</f>
        <v>0</v>
      </c>
      <c r="AD167" s="58">
        <f>'データ入力・貼付シート'!Q109</f>
        <v>0</v>
      </c>
      <c r="AE167" s="58">
        <f>'データ入力・貼付シート'!R109</f>
        <v>0</v>
      </c>
      <c r="AF167" s="57">
        <f>'データ入力・貼付シート'!S109</f>
        <v>0</v>
      </c>
      <c r="AG167" s="127">
        <f>'データ入力・貼付シート'!T109</f>
        <v>0</v>
      </c>
      <c r="AH167" s="59">
        <f>'データ入力・貼付シート'!U109</f>
        <v>0</v>
      </c>
      <c r="AI167" s="57">
        <f>'データ入力・貼付シート'!V109</f>
        <v>0</v>
      </c>
      <c r="AJ167" s="60">
        <f>'データ入力・貼付シート'!W109</f>
        <v>0</v>
      </c>
      <c r="AK167" s="61">
        <f t="shared" si="6"/>
      </c>
      <c r="AL167" s="61">
        <f t="shared" si="7"/>
        <v>0</v>
      </c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55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</row>
    <row r="168" spans="1:88" s="18" customFormat="1" ht="45.75" customHeight="1">
      <c r="A168" s="50">
        <v>27</v>
      </c>
      <c r="B168" s="274">
        <f>'データ入力・貼付シート'!B110</f>
        <v>0</v>
      </c>
      <c r="C168" s="228"/>
      <c r="D168" s="228"/>
      <c r="E168" s="228"/>
      <c r="F168" s="271">
        <f>'データ入力・貼付シート'!C110</f>
        <v>0</v>
      </c>
      <c r="G168" s="272"/>
      <c r="H168" s="272"/>
      <c r="I168" s="272"/>
      <c r="J168" s="272"/>
      <c r="K168" s="272"/>
      <c r="L168" s="272"/>
      <c r="M168" s="272"/>
      <c r="N168" s="272"/>
      <c r="O168" s="273"/>
      <c r="P168" s="228">
        <f>'データ入力・貼付シート'!D110</f>
        <v>0</v>
      </c>
      <c r="Q168" s="228"/>
      <c r="R168" s="228"/>
      <c r="S168" s="228"/>
      <c r="T168" s="229"/>
      <c r="U168" s="56">
        <f>'データ入力・貼付シート'!F110</f>
        <v>0</v>
      </c>
      <c r="V168" s="57">
        <f>'データ入力・貼付シート'!I110</f>
        <v>0</v>
      </c>
      <c r="W168" s="58">
        <f>'データ入力・貼付シート'!J110</f>
        <v>0</v>
      </c>
      <c r="X168" s="58">
        <f>'データ入力・貼付シート'!K110</f>
        <v>0</v>
      </c>
      <c r="Y168" s="58">
        <f>'データ入力・貼付シート'!L110</f>
        <v>0</v>
      </c>
      <c r="Z168" s="57">
        <f>'データ入力・貼付シート'!M110</f>
        <v>0</v>
      </c>
      <c r="AA168" s="127">
        <f>'データ入力・貼付シート'!N110</f>
        <v>0</v>
      </c>
      <c r="AB168" s="59">
        <f>'データ入力・貼付シート'!O110</f>
        <v>0</v>
      </c>
      <c r="AC168" s="58">
        <f>'データ入力・貼付シート'!P110</f>
        <v>0</v>
      </c>
      <c r="AD168" s="58">
        <f>'データ入力・貼付シート'!Q110</f>
        <v>0</v>
      </c>
      <c r="AE168" s="58">
        <f>'データ入力・貼付シート'!R110</f>
        <v>0</v>
      </c>
      <c r="AF168" s="57">
        <f>'データ入力・貼付シート'!S110</f>
        <v>0</v>
      </c>
      <c r="AG168" s="127">
        <f>'データ入力・貼付シート'!T110</f>
        <v>0</v>
      </c>
      <c r="AH168" s="59">
        <f>'データ入力・貼付シート'!U110</f>
        <v>0</v>
      </c>
      <c r="AI168" s="57">
        <f>'データ入力・貼付シート'!V110</f>
        <v>0</v>
      </c>
      <c r="AJ168" s="60">
        <f>'データ入力・貼付シート'!W110</f>
        <v>0</v>
      </c>
      <c r="AK168" s="61">
        <f t="shared" si="6"/>
      </c>
      <c r="AL168" s="61">
        <f t="shared" si="7"/>
        <v>0</v>
      </c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55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</row>
    <row r="169" spans="1:88" s="18" customFormat="1" ht="45.75" customHeight="1">
      <c r="A169" s="50">
        <v>28</v>
      </c>
      <c r="B169" s="274">
        <f>'データ入力・貼付シート'!B111</f>
        <v>0</v>
      </c>
      <c r="C169" s="228"/>
      <c r="D169" s="228"/>
      <c r="E169" s="228"/>
      <c r="F169" s="271">
        <f>'データ入力・貼付シート'!C111</f>
        <v>0</v>
      </c>
      <c r="G169" s="272"/>
      <c r="H169" s="272"/>
      <c r="I169" s="272"/>
      <c r="J169" s="272"/>
      <c r="K169" s="272"/>
      <c r="L169" s="272"/>
      <c r="M169" s="272"/>
      <c r="N169" s="272"/>
      <c r="O169" s="273"/>
      <c r="P169" s="228">
        <f>'データ入力・貼付シート'!D111</f>
        <v>0</v>
      </c>
      <c r="Q169" s="228"/>
      <c r="R169" s="228"/>
      <c r="S169" s="228"/>
      <c r="T169" s="229"/>
      <c r="U169" s="56">
        <f>'データ入力・貼付シート'!F111</f>
        <v>0</v>
      </c>
      <c r="V169" s="57">
        <f>'データ入力・貼付シート'!I111</f>
        <v>0</v>
      </c>
      <c r="W169" s="58">
        <f>'データ入力・貼付シート'!J111</f>
        <v>0</v>
      </c>
      <c r="X169" s="58">
        <f>'データ入力・貼付シート'!K111</f>
        <v>0</v>
      </c>
      <c r="Y169" s="58">
        <f>'データ入力・貼付シート'!L111</f>
        <v>0</v>
      </c>
      <c r="Z169" s="57">
        <f>'データ入力・貼付シート'!M111</f>
        <v>0</v>
      </c>
      <c r="AA169" s="127">
        <f>'データ入力・貼付シート'!N111</f>
        <v>0</v>
      </c>
      <c r="AB169" s="59">
        <f>'データ入力・貼付シート'!O111</f>
        <v>0</v>
      </c>
      <c r="AC169" s="58">
        <f>'データ入力・貼付シート'!P111</f>
        <v>0</v>
      </c>
      <c r="AD169" s="58">
        <f>'データ入力・貼付シート'!Q111</f>
        <v>0</v>
      </c>
      <c r="AE169" s="58">
        <f>'データ入力・貼付シート'!R111</f>
        <v>0</v>
      </c>
      <c r="AF169" s="57">
        <f>'データ入力・貼付シート'!S111</f>
        <v>0</v>
      </c>
      <c r="AG169" s="127">
        <f>'データ入力・貼付シート'!T111</f>
        <v>0</v>
      </c>
      <c r="AH169" s="59">
        <f>'データ入力・貼付シート'!U111</f>
        <v>0</v>
      </c>
      <c r="AI169" s="57">
        <f>'データ入力・貼付シート'!V111</f>
        <v>0</v>
      </c>
      <c r="AJ169" s="60">
        <f>'データ入力・貼付シート'!W111</f>
        <v>0</v>
      </c>
      <c r="AK169" s="61">
        <f t="shared" si="6"/>
      </c>
      <c r="AL169" s="61">
        <f t="shared" si="7"/>
        <v>0</v>
      </c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55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</row>
    <row r="170" spans="1:88" s="18" customFormat="1" ht="45.75" customHeight="1">
      <c r="A170" s="50">
        <v>29</v>
      </c>
      <c r="B170" s="274">
        <f>'データ入力・貼付シート'!B112</f>
        <v>0</v>
      </c>
      <c r="C170" s="228"/>
      <c r="D170" s="228"/>
      <c r="E170" s="228"/>
      <c r="F170" s="271">
        <f>'データ入力・貼付シート'!C112</f>
        <v>0</v>
      </c>
      <c r="G170" s="272"/>
      <c r="H170" s="272"/>
      <c r="I170" s="272"/>
      <c r="J170" s="272"/>
      <c r="K170" s="272"/>
      <c r="L170" s="272"/>
      <c r="M170" s="272"/>
      <c r="N170" s="272"/>
      <c r="O170" s="273"/>
      <c r="P170" s="228">
        <f>'データ入力・貼付シート'!D112</f>
        <v>0</v>
      </c>
      <c r="Q170" s="228"/>
      <c r="R170" s="228"/>
      <c r="S170" s="228"/>
      <c r="T170" s="229"/>
      <c r="U170" s="56">
        <f>'データ入力・貼付シート'!F112</f>
        <v>0</v>
      </c>
      <c r="V170" s="57">
        <f>'データ入力・貼付シート'!I112</f>
        <v>0</v>
      </c>
      <c r="W170" s="58">
        <f>'データ入力・貼付シート'!J112</f>
        <v>0</v>
      </c>
      <c r="X170" s="58">
        <f>'データ入力・貼付シート'!K112</f>
        <v>0</v>
      </c>
      <c r="Y170" s="58">
        <f>'データ入力・貼付シート'!L112</f>
        <v>0</v>
      </c>
      <c r="Z170" s="57">
        <f>'データ入力・貼付シート'!M112</f>
        <v>0</v>
      </c>
      <c r="AA170" s="127">
        <f>'データ入力・貼付シート'!N112</f>
        <v>0</v>
      </c>
      <c r="AB170" s="59">
        <f>'データ入力・貼付シート'!O112</f>
        <v>0</v>
      </c>
      <c r="AC170" s="58">
        <f>'データ入力・貼付シート'!P112</f>
        <v>0</v>
      </c>
      <c r="AD170" s="58">
        <f>'データ入力・貼付シート'!Q112</f>
        <v>0</v>
      </c>
      <c r="AE170" s="58">
        <f>'データ入力・貼付シート'!R112</f>
        <v>0</v>
      </c>
      <c r="AF170" s="57">
        <f>'データ入力・貼付シート'!S112</f>
        <v>0</v>
      </c>
      <c r="AG170" s="127">
        <f>'データ入力・貼付シート'!T112</f>
        <v>0</v>
      </c>
      <c r="AH170" s="59">
        <f>'データ入力・貼付シート'!U112</f>
        <v>0</v>
      </c>
      <c r="AI170" s="57">
        <f>'データ入力・貼付シート'!V112</f>
        <v>0</v>
      </c>
      <c r="AJ170" s="60">
        <f>'データ入力・貼付シート'!W112</f>
        <v>0</v>
      </c>
      <c r="AK170" s="61">
        <f t="shared" si="6"/>
      </c>
      <c r="AL170" s="61">
        <f t="shared" si="7"/>
        <v>0</v>
      </c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55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</row>
    <row r="171" spans="1:88" s="18" customFormat="1" ht="45.75" customHeight="1">
      <c r="A171" s="50">
        <v>30</v>
      </c>
      <c r="B171" s="274">
        <f>'データ入力・貼付シート'!B113</f>
        <v>0</v>
      </c>
      <c r="C171" s="228"/>
      <c r="D171" s="228"/>
      <c r="E171" s="228"/>
      <c r="F171" s="271">
        <f>'データ入力・貼付シート'!C113</f>
        <v>0</v>
      </c>
      <c r="G171" s="272"/>
      <c r="H171" s="272"/>
      <c r="I171" s="272"/>
      <c r="J171" s="272"/>
      <c r="K171" s="272"/>
      <c r="L171" s="272"/>
      <c r="M171" s="272"/>
      <c r="N171" s="272"/>
      <c r="O171" s="273"/>
      <c r="P171" s="228">
        <f>'データ入力・貼付シート'!D113</f>
        <v>0</v>
      </c>
      <c r="Q171" s="228"/>
      <c r="R171" s="228"/>
      <c r="S171" s="228"/>
      <c r="T171" s="229"/>
      <c r="U171" s="56">
        <f>'データ入力・貼付シート'!F113</f>
        <v>0</v>
      </c>
      <c r="V171" s="57">
        <f>'データ入力・貼付シート'!I113</f>
        <v>0</v>
      </c>
      <c r="W171" s="58">
        <f>'データ入力・貼付シート'!J113</f>
        <v>0</v>
      </c>
      <c r="X171" s="58">
        <f>'データ入力・貼付シート'!K113</f>
        <v>0</v>
      </c>
      <c r="Y171" s="58">
        <f>'データ入力・貼付シート'!L113</f>
        <v>0</v>
      </c>
      <c r="Z171" s="57">
        <f>'データ入力・貼付シート'!M113</f>
        <v>0</v>
      </c>
      <c r="AA171" s="127">
        <f>'データ入力・貼付シート'!N113</f>
        <v>0</v>
      </c>
      <c r="AB171" s="59">
        <f>'データ入力・貼付シート'!O113</f>
        <v>0</v>
      </c>
      <c r="AC171" s="58">
        <f>'データ入力・貼付シート'!P113</f>
        <v>0</v>
      </c>
      <c r="AD171" s="58">
        <f>'データ入力・貼付シート'!Q113</f>
        <v>0</v>
      </c>
      <c r="AE171" s="58">
        <f>'データ入力・貼付シート'!R113</f>
        <v>0</v>
      </c>
      <c r="AF171" s="57">
        <f>'データ入力・貼付シート'!S113</f>
        <v>0</v>
      </c>
      <c r="AG171" s="127">
        <f>'データ入力・貼付シート'!T113</f>
        <v>0</v>
      </c>
      <c r="AH171" s="59">
        <f>'データ入力・貼付シート'!U113</f>
        <v>0</v>
      </c>
      <c r="AI171" s="57">
        <f>'データ入力・貼付シート'!V113</f>
        <v>0</v>
      </c>
      <c r="AJ171" s="60">
        <f>'データ入力・貼付シート'!W113</f>
        <v>0</v>
      </c>
      <c r="AK171" s="61">
        <f t="shared" si="6"/>
      </c>
      <c r="AL171" s="61">
        <f t="shared" si="7"/>
        <v>0</v>
      </c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55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</row>
    <row r="172" spans="1:88" s="18" customFormat="1" ht="45.75" customHeight="1">
      <c r="A172" s="50">
        <v>31</v>
      </c>
      <c r="B172" s="274">
        <f>'データ入力・貼付シート'!B114</f>
        <v>0</v>
      </c>
      <c r="C172" s="228"/>
      <c r="D172" s="228"/>
      <c r="E172" s="228"/>
      <c r="F172" s="271">
        <f>'データ入力・貼付シート'!C114</f>
        <v>0</v>
      </c>
      <c r="G172" s="272"/>
      <c r="H172" s="272"/>
      <c r="I172" s="272"/>
      <c r="J172" s="272"/>
      <c r="K172" s="272"/>
      <c r="L172" s="272"/>
      <c r="M172" s="272"/>
      <c r="N172" s="272"/>
      <c r="O172" s="273"/>
      <c r="P172" s="228">
        <f>'データ入力・貼付シート'!D114</f>
        <v>0</v>
      </c>
      <c r="Q172" s="228"/>
      <c r="R172" s="228"/>
      <c r="S172" s="228"/>
      <c r="T172" s="229"/>
      <c r="U172" s="56">
        <f>'データ入力・貼付シート'!F114</f>
        <v>0</v>
      </c>
      <c r="V172" s="57">
        <f>'データ入力・貼付シート'!I114</f>
        <v>0</v>
      </c>
      <c r="W172" s="58">
        <f>'データ入力・貼付シート'!J114</f>
        <v>0</v>
      </c>
      <c r="X172" s="58">
        <f>'データ入力・貼付シート'!K114</f>
        <v>0</v>
      </c>
      <c r="Y172" s="58">
        <f>'データ入力・貼付シート'!L114</f>
        <v>0</v>
      </c>
      <c r="Z172" s="57">
        <f>'データ入力・貼付シート'!M114</f>
        <v>0</v>
      </c>
      <c r="AA172" s="127">
        <f>'データ入力・貼付シート'!N114</f>
        <v>0</v>
      </c>
      <c r="AB172" s="59">
        <f>'データ入力・貼付シート'!O114</f>
        <v>0</v>
      </c>
      <c r="AC172" s="58">
        <f>'データ入力・貼付シート'!P114</f>
        <v>0</v>
      </c>
      <c r="AD172" s="58">
        <f>'データ入力・貼付シート'!Q114</f>
        <v>0</v>
      </c>
      <c r="AE172" s="58">
        <f>'データ入力・貼付シート'!R114</f>
        <v>0</v>
      </c>
      <c r="AF172" s="57">
        <f>'データ入力・貼付シート'!S114</f>
        <v>0</v>
      </c>
      <c r="AG172" s="127">
        <f>'データ入力・貼付シート'!T114</f>
        <v>0</v>
      </c>
      <c r="AH172" s="59">
        <f>'データ入力・貼付シート'!U114</f>
        <v>0</v>
      </c>
      <c r="AI172" s="57">
        <f>'データ入力・貼付シート'!V114</f>
        <v>0</v>
      </c>
      <c r="AJ172" s="60">
        <f>'データ入力・貼付シート'!W114</f>
        <v>0</v>
      </c>
      <c r="AK172" s="61">
        <f t="shared" si="6"/>
      </c>
      <c r="AL172" s="61">
        <f t="shared" si="7"/>
        <v>0</v>
      </c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55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</row>
    <row r="173" spans="1:88" s="18" customFormat="1" ht="45.75" customHeight="1">
      <c r="A173" s="50">
        <v>32</v>
      </c>
      <c r="B173" s="274">
        <f>'データ入力・貼付シート'!B115</f>
        <v>0</v>
      </c>
      <c r="C173" s="228"/>
      <c r="D173" s="228"/>
      <c r="E173" s="228"/>
      <c r="F173" s="271">
        <f>'データ入力・貼付シート'!C115</f>
        <v>0</v>
      </c>
      <c r="G173" s="272"/>
      <c r="H173" s="272"/>
      <c r="I173" s="272"/>
      <c r="J173" s="272"/>
      <c r="K173" s="272"/>
      <c r="L173" s="272"/>
      <c r="M173" s="272"/>
      <c r="N173" s="272"/>
      <c r="O173" s="273"/>
      <c r="P173" s="228">
        <f>'データ入力・貼付シート'!D115</f>
        <v>0</v>
      </c>
      <c r="Q173" s="228"/>
      <c r="R173" s="228"/>
      <c r="S173" s="228"/>
      <c r="T173" s="229"/>
      <c r="U173" s="56">
        <f>'データ入力・貼付シート'!F115</f>
        <v>0</v>
      </c>
      <c r="V173" s="57">
        <f>'データ入力・貼付シート'!I115</f>
        <v>0</v>
      </c>
      <c r="W173" s="58">
        <f>'データ入力・貼付シート'!J115</f>
        <v>0</v>
      </c>
      <c r="X173" s="58">
        <f>'データ入力・貼付シート'!K115</f>
        <v>0</v>
      </c>
      <c r="Y173" s="58">
        <f>'データ入力・貼付シート'!L115</f>
        <v>0</v>
      </c>
      <c r="Z173" s="57">
        <f>'データ入力・貼付シート'!M115</f>
        <v>0</v>
      </c>
      <c r="AA173" s="127">
        <f>'データ入力・貼付シート'!N115</f>
        <v>0</v>
      </c>
      <c r="AB173" s="59">
        <f>'データ入力・貼付シート'!O115</f>
        <v>0</v>
      </c>
      <c r="AC173" s="58">
        <f>'データ入力・貼付シート'!P115</f>
        <v>0</v>
      </c>
      <c r="AD173" s="58">
        <f>'データ入力・貼付シート'!Q115</f>
        <v>0</v>
      </c>
      <c r="AE173" s="58">
        <f>'データ入力・貼付シート'!R115</f>
        <v>0</v>
      </c>
      <c r="AF173" s="57">
        <f>'データ入力・貼付シート'!S115</f>
        <v>0</v>
      </c>
      <c r="AG173" s="127">
        <f>'データ入力・貼付シート'!T115</f>
        <v>0</v>
      </c>
      <c r="AH173" s="59">
        <f>'データ入力・貼付シート'!U115</f>
        <v>0</v>
      </c>
      <c r="AI173" s="57">
        <f>'データ入力・貼付シート'!V115</f>
        <v>0</v>
      </c>
      <c r="AJ173" s="60">
        <f>'データ入力・貼付シート'!W115</f>
        <v>0</v>
      </c>
      <c r="AK173" s="61">
        <f t="shared" si="6"/>
      </c>
      <c r="AL173" s="61">
        <f t="shared" si="7"/>
        <v>0</v>
      </c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55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</row>
    <row r="174" spans="1:88" s="18" customFormat="1" ht="45.75" customHeight="1">
      <c r="A174" s="50">
        <v>33</v>
      </c>
      <c r="B174" s="274">
        <f>'データ入力・貼付シート'!B116</f>
        <v>0</v>
      </c>
      <c r="C174" s="228"/>
      <c r="D174" s="228"/>
      <c r="E174" s="228"/>
      <c r="F174" s="271">
        <f>'データ入力・貼付シート'!C116</f>
        <v>0</v>
      </c>
      <c r="G174" s="272"/>
      <c r="H174" s="272"/>
      <c r="I174" s="272"/>
      <c r="J174" s="272"/>
      <c r="K174" s="272"/>
      <c r="L174" s="272"/>
      <c r="M174" s="272"/>
      <c r="N174" s="272"/>
      <c r="O174" s="273"/>
      <c r="P174" s="228">
        <f>'データ入力・貼付シート'!D116</f>
        <v>0</v>
      </c>
      <c r="Q174" s="228"/>
      <c r="R174" s="228"/>
      <c r="S174" s="228"/>
      <c r="T174" s="229"/>
      <c r="U174" s="56">
        <f>'データ入力・貼付シート'!F116</f>
        <v>0</v>
      </c>
      <c r="V174" s="57">
        <f>'データ入力・貼付シート'!I116</f>
        <v>0</v>
      </c>
      <c r="W174" s="58">
        <f>'データ入力・貼付シート'!J116</f>
        <v>0</v>
      </c>
      <c r="X174" s="58">
        <f>'データ入力・貼付シート'!K116</f>
        <v>0</v>
      </c>
      <c r="Y174" s="58">
        <f>'データ入力・貼付シート'!L116</f>
        <v>0</v>
      </c>
      <c r="Z174" s="57">
        <f>'データ入力・貼付シート'!M116</f>
        <v>0</v>
      </c>
      <c r="AA174" s="127">
        <f>'データ入力・貼付シート'!N116</f>
        <v>0</v>
      </c>
      <c r="AB174" s="59">
        <f>'データ入力・貼付シート'!O116</f>
        <v>0</v>
      </c>
      <c r="AC174" s="58">
        <f>'データ入力・貼付シート'!P116</f>
        <v>0</v>
      </c>
      <c r="AD174" s="58">
        <f>'データ入力・貼付シート'!Q116</f>
        <v>0</v>
      </c>
      <c r="AE174" s="58">
        <f>'データ入力・貼付シート'!R116</f>
        <v>0</v>
      </c>
      <c r="AF174" s="57">
        <f>'データ入力・貼付シート'!S116</f>
        <v>0</v>
      </c>
      <c r="AG174" s="127">
        <f>'データ入力・貼付シート'!T116</f>
        <v>0</v>
      </c>
      <c r="AH174" s="59">
        <f>'データ入力・貼付シート'!U116</f>
        <v>0</v>
      </c>
      <c r="AI174" s="57">
        <f>'データ入力・貼付シート'!V116</f>
        <v>0</v>
      </c>
      <c r="AJ174" s="60">
        <f>'データ入力・貼付シート'!W116</f>
        <v>0</v>
      </c>
      <c r="AK174" s="61">
        <f t="shared" si="6"/>
      </c>
      <c r="AL174" s="61">
        <f t="shared" si="7"/>
        <v>0</v>
      </c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55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</row>
    <row r="175" spans="1:88" s="18" customFormat="1" ht="45.75" customHeight="1">
      <c r="A175" s="50">
        <v>34</v>
      </c>
      <c r="B175" s="274">
        <f>'データ入力・貼付シート'!B117</f>
        <v>0</v>
      </c>
      <c r="C175" s="228"/>
      <c r="D175" s="228"/>
      <c r="E175" s="228"/>
      <c r="F175" s="271">
        <f>'データ入力・貼付シート'!C117</f>
        <v>0</v>
      </c>
      <c r="G175" s="272"/>
      <c r="H175" s="272"/>
      <c r="I175" s="272"/>
      <c r="J175" s="272"/>
      <c r="K175" s="272"/>
      <c r="L175" s="272"/>
      <c r="M175" s="272"/>
      <c r="N175" s="272"/>
      <c r="O175" s="273"/>
      <c r="P175" s="228">
        <f>'データ入力・貼付シート'!D117</f>
        <v>0</v>
      </c>
      <c r="Q175" s="228"/>
      <c r="R175" s="228"/>
      <c r="S175" s="228"/>
      <c r="T175" s="229"/>
      <c r="U175" s="56">
        <f>'データ入力・貼付シート'!F117</f>
        <v>0</v>
      </c>
      <c r="V175" s="57">
        <f>'データ入力・貼付シート'!I117</f>
        <v>0</v>
      </c>
      <c r="W175" s="58">
        <f>'データ入力・貼付シート'!J117</f>
        <v>0</v>
      </c>
      <c r="X175" s="58">
        <f>'データ入力・貼付シート'!K117</f>
        <v>0</v>
      </c>
      <c r="Y175" s="58">
        <f>'データ入力・貼付シート'!L117</f>
        <v>0</v>
      </c>
      <c r="Z175" s="57">
        <f>'データ入力・貼付シート'!M117</f>
        <v>0</v>
      </c>
      <c r="AA175" s="127">
        <f>'データ入力・貼付シート'!N117</f>
        <v>0</v>
      </c>
      <c r="AB175" s="59">
        <f>'データ入力・貼付シート'!O117</f>
        <v>0</v>
      </c>
      <c r="AC175" s="58">
        <f>'データ入力・貼付シート'!P117</f>
        <v>0</v>
      </c>
      <c r="AD175" s="58">
        <f>'データ入力・貼付シート'!Q117</f>
        <v>0</v>
      </c>
      <c r="AE175" s="58">
        <f>'データ入力・貼付シート'!R117</f>
        <v>0</v>
      </c>
      <c r="AF175" s="57">
        <f>'データ入力・貼付シート'!S117</f>
        <v>0</v>
      </c>
      <c r="AG175" s="127">
        <f>'データ入力・貼付シート'!T117</f>
        <v>0</v>
      </c>
      <c r="AH175" s="59">
        <f>'データ入力・貼付シート'!U117</f>
        <v>0</v>
      </c>
      <c r="AI175" s="57">
        <f>'データ入力・貼付シート'!V117</f>
        <v>0</v>
      </c>
      <c r="AJ175" s="60">
        <f>'データ入力・貼付シート'!W117</f>
        <v>0</v>
      </c>
      <c r="AK175" s="61">
        <f t="shared" si="6"/>
      </c>
      <c r="AL175" s="61">
        <f t="shared" si="7"/>
        <v>0</v>
      </c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55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</row>
    <row r="176" spans="1:88" s="18" customFormat="1" ht="45.75" customHeight="1">
      <c r="A176" s="50">
        <v>35</v>
      </c>
      <c r="B176" s="274">
        <f>'データ入力・貼付シート'!B118</f>
        <v>0</v>
      </c>
      <c r="C176" s="228"/>
      <c r="D176" s="228"/>
      <c r="E176" s="228"/>
      <c r="F176" s="271">
        <f>'データ入力・貼付シート'!C118</f>
        <v>0</v>
      </c>
      <c r="G176" s="272"/>
      <c r="H176" s="272"/>
      <c r="I176" s="272"/>
      <c r="J176" s="272"/>
      <c r="K176" s="272"/>
      <c r="L176" s="272"/>
      <c r="M176" s="272"/>
      <c r="N176" s="272"/>
      <c r="O176" s="273"/>
      <c r="P176" s="228">
        <f>'データ入力・貼付シート'!D118</f>
        <v>0</v>
      </c>
      <c r="Q176" s="228"/>
      <c r="R176" s="228"/>
      <c r="S176" s="228"/>
      <c r="T176" s="229"/>
      <c r="U176" s="56">
        <f>'データ入力・貼付シート'!F118</f>
        <v>0</v>
      </c>
      <c r="V176" s="57">
        <f>'データ入力・貼付シート'!I118</f>
        <v>0</v>
      </c>
      <c r="W176" s="58">
        <f>'データ入力・貼付シート'!J118</f>
        <v>0</v>
      </c>
      <c r="X176" s="58">
        <f>'データ入力・貼付シート'!K118</f>
        <v>0</v>
      </c>
      <c r="Y176" s="58">
        <f>'データ入力・貼付シート'!L118</f>
        <v>0</v>
      </c>
      <c r="Z176" s="57">
        <f>'データ入力・貼付シート'!M118</f>
        <v>0</v>
      </c>
      <c r="AA176" s="127">
        <f>'データ入力・貼付シート'!N118</f>
        <v>0</v>
      </c>
      <c r="AB176" s="59">
        <f>'データ入力・貼付シート'!O118</f>
        <v>0</v>
      </c>
      <c r="AC176" s="58">
        <f>'データ入力・貼付シート'!P118</f>
        <v>0</v>
      </c>
      <c r="AD176" s="58">
        <f>'データ入力・貼付シート'!Q118</f>
        <v>0</v>
      </c>
      <c r="AE176" s="58">
        <f>'データ入力・貼付シート'!R118</f>
        <v>0</v>
      </c>
      <c r="AF176" s="57">
        <f>'データ入力・貼付シート'!S118</f>
        <v>0</v>
      </c>
      <c r="AG176" s="127">
        <f>'データ入力・貼付シート'!T118</f>
        <v>0</v>
      </c>
      <c r="AH176" s="59">
        <f>'データ入力・貼付シート'!U118</f>
        <v>0</v>
      </c>
      <c r="AI176" s="57">
        <f>'データ入力・貼付シート'!V118</f>
        <v>0</v>
      </c>
      <c r="AJ176" s="60">
        <f>'データ入力・貼付シート'!W118</f>
        <v>0</v>
      </c>
      <c r="AK176" s="61">
        <f t="shared" si="6"/>
      </c>
      <c r="AL176" s="61">
        <f t="shared" si="7"/>
        <v>0</v>
      </c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55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</row>
    <row r="177" spans="1:88" s="18" customFormat="1" ht="45.75" customHeight="1">
      <c r="A177" s="50">
        <v>36</v>
      </c>
      <c r="B177" s="274">
        <f>'データ入力・貼付シート'!B119</f>
        <v>0</v>
      </c>
      <c r="C177" s="228"/>
      <c r="D177" s="228"/>
      <c r="E177" s="228"/>
      <c r="F177" s="271">
        <f>'データ入力・貼付シート'!C119</f>
        <v>0</v>
      </c>
      <c r="G177" s="272"/>
      <c r="H177" s="272"/>
      <c r="I177" s="272"/>
      <c r="J177" s="272"/>
      <c r="K177" s="272"/>
      <c r="L177" s="272"/>
      <c r="M177" s="272"/>
      <c r="N177" s="272"/>
      <c r="O177" s="273"/>
      <c r="P177" s="228">
        <f>'データ入力・貼付シート'!D119</f>
        <v>0</v>
      </c>
      <c r="Q177" s="228"/>
      <c r="R177" s="228"/>
      <c r="S177" s="228"/>
      <c r="T177" s="229"/>
      <c r="U177" s="56">
        <f>'データ入力・貼付シート'!F119</f>
        <v>0</v>
      </c>
      <c r="V177" s="57">
        <f>'データ入力・貼付シート'!I119</f>
        <v>0</v>
      </c>
      <c r="W177" s="58">
        <f>'データ入力・貼付シート'!J119</f>
        <v>0</v>
      </c>
      <c r="X177" s="58">
        <f>'データ入力・貼付シート'!K119</f>
        <v>0</v>
      </c>
      <c r="Y177" s="58">
        <f>'データ入力・貼付シート'!L119</f>
        <v>0</v>
      </c>
      <c r="Z177" s="57">
        <f>'データ入力・貼付シート'!M119</f>
        <v>0</v>
      </c>
      <c r="AA177" s="127">
        <f>'データ入力・貼付シート'!N119</f>
        <v>0</v>
      </c>
      <c r="AB177" s="59">
        <f>'データ入力・貼付シート'!O119</f>
        <v>0</v>
      </c>
      <c r="AC177" s="58">
        <f>'データ入力・貼付シート'!P119</f>
        <v>0</v>
      </c>
      <c r="AD177" s="58">
        <f>'データ入力・貼付シート'!Q119</f>
        <v>0</v>
      </c>
      <c r="AE177" s="58">
        <f>'データ入力・貼付シート'!R119</f>
        <v>0</v>
      </c>
      <c r="AF177" s="57">
        <f>'データ入力・貼付シート'!S119</f>
        <v>0</v>
      </c>
      <c r="AG177" s="127">
        <f>'データ入力・貼付シート'!T119</f>
        <v>0</v>
      </c>
      <c r="AH177" s="59">
        <f>'データ入力・貼付シート'!U119</f>
        <v>0</v>
      </c>
      <c r="AI177" s="57">
        <f>'データ入力・貼付シート'!V119</f>
        <v>0</v>
      </c>
      <c r="AJ177" s="60">
        <f>'データ入力・貼付シート'!W119</f>
        <v>0</v>
      </c>
      <c r="AK177" s="61">
        <f t="shared" si="6"/>
      </c>
      <c r="AL177" s="61">
        <f t="shared" si="7"/>
        <v>0</v>
      </c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55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</row>
    <row r="178" spans="1:88" s="18" customFormat="1" ht="45.75" customHeight="1">
      <c r="A178" s="50">
        <v>37</v>
      </c>
      <c r="B178" s="274">
        <f>'データ入力・貼付シート'!B120</f>
        <v>0</v>
      </c>
      <c r="C178" s="228"/>
      <c r="D178" s="228"/>
      <c r="E178" s="228"/>
      <c r="F178" s="271">
        <f>'データ入力・貼付シート'!C120</f>
        <v>0</v>
      </c>
      <c r="G178" s="272"/>
      <c r="H178" s="272"/>
      <c r="I178" s="272"/>
      <c r="J178" s="272"/>
      <c r="K178" s="272"/>
      <c r="L178" s="272"/>
      <c r="M178" s="272"/>
      <c r="N178" s="272"/>
      <c r="O178" s="273"/>
      <c r="P178" s="228">
        <f>'データ入力・貼付シート'!D120</f>
        <v>0</v>
      </c>
      <c r="Q178" s="228"/>
      <c r="R178" s="228"/>
      <c r="S178" s="228"/>
      <c r="T178" s="229"/>
      <c r="U178" s="56">
        <f>'データ入力・貼付シート'!F120</f>
        <v>0</v>
      </c>
      <c r="V178" s="57">
        <f>'データ入力・貼付シート'!I120</f>
        <v>0</v>
      </c>
      <c r="W178" s="58">
        <f>'データ入力・貼付シート'!J120</f>
        <v>0</v>
      </c>
      <c r="X178" s="58">
        <f>'データ入力・貼付シート'!K120</f>
        <v>0</v>
      </c>
      <c r="Y178" s="58">
        <f>'データ入力・貼付シート'!L120</f>
        <v>0</v>
      </c>
      <c r="Z178" s="57">
        <f>'データ入力・貼付シート'!M120</f>
        <v>0</v>
      </c>
      <c r="AA178" s="127">
        <f>'データ入力・貼付シート'!N120</f>
        <v>0</v>
      </c>
      <c r="AB178" s="59">
        <f>'データ入力・貼付シート'!O120</f>
        <v>0</v>
      </c>
      <c r="AC178" s="58">
        <f>'データ入力・貼付シート'!P120</f>
        <v>0</v>
      </c>
      <c r="AD178" s="58">
        <f>'データ入力・貼付シート'!Q120</f>
        <v>0</v>
      </c>
      <c r="AE178" s="58">
        <f>'データ入力・貼付シート'!R120</f>
        <v>0</v>
      </c>
      <c r="AF178" s="57">
        <f>'データ入力・貼付シート'!S120</f>
        <v>0</v>
      </c>
      <c r="AG178" s="127">
        <f>'データ入力・貼付シート'!T120</f>
        <v>0</v>
      </c>
      <c r="AH178" s="59">
        <f>'データ入力・貼付シート'!U120</f>
        <v>0</v>
      </c>
      <c r="AI178" s="57">
        <f>'データ入力・貼付シート'!V120</f>
        <v>0</v>
      </c>
      <c r="AJ178" s="60">
        <f>'データ入力・貼付シート'!W120</f>
        <v>0</v>
      </c>
      <c r="AK178" s="61">
        <f t="shared" si="6"/>
      </c>
      <c r="AL178" s="61">
        <f t="shared" si="7"/>
        <v>0</v>
      </c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55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</row>
    <row r="179" spans="1:88" s="18" customFormat="1" ht="45.75" customHeight="1">
      <c r="A179" s="50">
        <v>38</v>
      </c>
      <c r="B179" s="274">
        <f>'データ入力・貼付シート'!B121</f>
        <v>0</v>
      </c>
      <c r="C179" s="228"/>
      <c r="D179" s="228"/>
      <c r="E179" s="228"/>
      <c r="F179" s="271">
        <f>'データ入力・貼付シート'!C121</f>
        <v>0</v>
      </c>
      <c r="G179" s="272"/>
      <c r="H179" s="272"/>
      <c r="I179" s="272"/>
      <c r="J179" s="272"/>
      <c r="K179" s="272"/>
      <c r="L179" s="272"/>
      <c r="M179" s="272"/>
      <c r="N179" s="272"/>
      <c r="O179" s="273"/>
      <c r="P179" s="228">
        <f>'データ入力・貼付シート'!D121</f>
        <v>0</v>
      </c>
      <c r="Q179" s="228"/>
      <c r="R179" s="228"/>
      <c r="S179" s="228"/>
      <c r="T179" s="229"/>
      <c r="U179" s="56">
        <f>'データ入力・貼付シート'!F121</f>
        <v>0</v>
      </c>
      <c r="V179" s="57">
        <f>'データ入力・貼付シート'!I121</f>
        <v>0</v>
      </c>
      <c r="W179" s="58">
        <f>'データ入力・貼付シート'!J121</f>
        <v>0</v>
      </c>
      <c r="X179" s="58">
        <f>'データ入力・貼付シート'!K121</f>
        <v>0</v>
      </c>
      <c r="Y179" s="58">
        <f>'データ入力・貼付シート'!L121</f>
        <v>0</v>
      </c>
      <c r="Z179" s="57">
        <f>'データ入力・貼付シート'!M121</f>
        <v>0</v>
      </c>
      <c r="AA179" s="127">
        <f>'データ入力・貼付シート'!N121</f>
        <v>0</v>
      </c>
      <c r="AB179" s="59">
        <f>'データ入力・貼付シート'!O121</f>
        <v>0</v>
      </c>
      <c r="AC179" s="58">
        <f>'データ入力・貼付シート'!P121</f>
        <v>0</v>
      </c>
      <c r="AD179" s="58">
        <f>'データ入力・貼付シート'!Q121</f>
        <v>0</v>
      </c>
      <c r="AE179" s="58">
        <f>'データ入力・貼付シート'!R121</f>
        <v>0</v>
      </c>
      <c r="AF179" s="57">
        <f>'データ入力・貼付シート'!S121</f>
        <v>0</v>
      </c>
      <c r="AG179" s="127">
        <f>'データ入力・貼付シート'!T121</f>
        <v>0</v>
      </c>
      <c r="AH179" s="59">
        <f>'データ入力・貼付シート'!U121</f>
        <v>0</v>
      </c>
      <c r="AI179" s="57">
        <f>'データ入力・貼付シート'!V121</f>
        <v>0</v>
      </c>
      <c r="AJ179" s="60">
        <f>'データ入力・貼付シート'!W121</f>
        <v>0</v>
      </c>
      <c r="AK179" s="61">
        <f t="shared" si="6"/>
      </c>
      <c r="AL179" s="61">
        <f t="shared" si="7"/>
        <v>0</v>
      </c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55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</row>
    <row r="180" spans="1:88" s="18" customFormat="1" ht="45.75" customHeight="1">
      <c r="A180" s="50">
        <v>39</v>
      </c>
      <c r="B180" s="274">
        <f>'データ入力・貼付シート'!B122</f>
        <v>0</v>
      </c>
      <c r="C180" s="228"/>
      <c r="D180" s="228"/>
      <c r="E180" s="228"/>
      <c r="F180" s="271">
        <f>'データ入力・貼付シート'!C122</f>
        <v>0</v>
      </c>
      <c r="G180" s="272"/>
      <c r="H180" s="272"/>
      <c r="I180" s="272"/>
      <c r="J180" s="272"/>
      <c r="K180" s="272"/>
      <c r="L180" s="272"/>
      <c r="M180" s="272"/>
      <c r="N180" s="272"/>
      <c r="O180" s="273"/>
      <c r="P180" s="228">
        <f>'データ入力・貼付シート'!D122</f>
        <v>0</v>
      </c>
      <c r="Q180" s="228"/>
      <c r="R180" s="228"/>
      <c r="S180" s="228"/>
      <c r="T180" s="229"/>
      <c r="U180" s="56">
        <f>'データ入力・貼付シート'!F122</f>
        <v>0</v>
      </c>
      <c r="V180" s="57">
        <f>'データ入力・貼付シート'!I122</f>
        <v>0</v>
      </c>
      <c r="W180" s="58">
        <f>'データ入力・貼付シート'!J122</f>
        <v>0</v>
      </c>
      <c r="X180" s="58">
        <f>'データ入力・貼付シート'!K122</f>
        <v>0</v>
      </c>
      <c r="Y180" s="58">
        <f>'データ入力・貼付シート'!L122</f>
        <v>0</v>
      </c>
      <c r="Z180" s="57">
        <f>'データ入力・貼付シート'!M122</f>
        <v>0</v>
      </c>
      <c r="AA180" s="127">
        <f>'データ入力・貼付シート'!N122</f>
        <v>0</v>
      </c>
      <c r="AB180" s="59">
        <f>'データ入力・貼付シート'!O122</f>
        <v>0</v>
      </c>
      <c r="AC180" s="58">
        <f>'データ入力・貼付シート'!P122</f>
        <v>0</v>
      </c>
      <c r="AD180" s="58">
        <f>'データ入力・貼付シート'!Q122</f>
        <v>0</v>
      </c>
      <c r="AE180" s="58">
        <f>'データ入力・貼付シート'!R122</f>
        <v>0</v>
      </c>
      <c r="AF180" s="57">
        <f>'データ入力・貼付シート'!S122</f>
        <v>0</v>
      </c>
      <c r="AG180" s="127">
        <f>'データ入力・貼付シート'!T122</f>
        <v>0</v>
      </c>
      <c r="AH180" s="59">
        <f>'データ入力・貼付シート'!U122</f>
        <v>0</v>
      </c>
      <c r="AI180" s="57">
        <f>'データ入力・貼付シート'!V122</f>
        <v>0</v>
      </c>
      <c r="AJ180" s="60">
        <f>'データ入力・貼付シート'!W122</f>
        <v>0</v>
      </c>
      <c r="AK180" s="61">
        <f t="shared" si="6"/>
      </c>
      <c r="AL180" s="61">
        <f t="shared" si="7"/>
        <v>0</v>
      </c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55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</row>
    <row r="181" spans="1:88" s="18" customFormat="1" ht="45.75" customHeight="1" thickBot="1">
      <c r="A181" s="62">
        <v>40</v>
      </c>
      <c r="B181" s="238">
        <f>'データ入力・貼付シート'!B123</f>
        <v>0</v>
      </c>
      <c r="C181" s="239"/>
      <c r="D181" s="239"/>
      <c r="E181" s="239"/>
      <c r="F181" s="259">
        <f>'データ入力・貼付シート'!C123</f>
        <v>0</v>
      </c>
      <c r="G181" s="260"/>
      <c r="H181" s="260"/>
      <c r="I181" s="260"/>
      <c r="J181" s="260"/>
      <c r="K181" s="260"/>
      <c r="L181" s="260"/>
      <c r="M181" s="260"/>
      <c r="N181" s="260"/>
      <c r="O181" s="261"/>
      <c r="P181" s="239">
        <f>'データ入力・貼付シート'!D123</f>
        <v>0</v>
      </c>
      <c r="Q181" s="239"/>
      <c r="R181" s="239"/>
      <c r="S181" s="239"/>
      <c r="T181" s="258"/>
      <c r="U181" s="63">
        <f>'データ入力・貼付シート'!F123</f>
        <v>0</v>
      </c>
      <c r="V181" s="64">
        <f>'データ入力・貼付シート'!I123</f>
        <v>0</v>
      </c>
      <c r="W181" s="65">
        <f>'データ入力・貼付シート'!J123</f>
        <v>0</v>
      </c>
      <c r="X181" s="65">
        <f>'データ入力・貼付シート'!K123</f>
        <v>0</v>
      </c>
      <c r="Y181" s="65">
        <f>'データ入力・貼付シート'!L123</f>
        <v>0</v>
      </c>
      <c r="Z181" s="64">
        <f>'データ入力・貼付シート'!M123</f>
        <v>0</v>
      </c>
      <c r="AA181" s="128">
        <f>'データ入力・貼付シート'!N123</f>
        <v>0</v>
      </c>
      <c r="AB181" s="66">
        <f>'データ入力・貼付シート'!O123</f>
        <v>0</v>
      </c>
      <c r="AC181" s="65">
        <f>'データ入力・貼付シート'!P123</f>
        <v>0</v>
      </c>
      <c r="AD181" s="65">
        <f>'データ入力・貼付シート'!Q123</f>
        <v>0</v>
      </c>
      <c r="AE181" s="65">
        <f>'データ入力・貼付シート'!R123</f>
        <v>0</v>
      </c>
      <c r="AF181" s="64">
        <f>'データ入力・貼付シート'!S123</f>
        <v>0</v>
      </c>
      <c r="AG181" s="128">
        <f>'データ入力・貼付シート'!T123</f>
        <v>0</v>
      </c>
      <c r="AH181" s="66">
        <f>'データ入力・貼付シート'!U123</f>
        <v>0</v>
      </c>
      <c r="AI181" s="64">
        <f>'データ入力・貼付シート'!V123</f>
        <v>0</v>
      </c>
      <c r="AJ181" s="67">
        <f>'データ入力・貼付シート'!W123</f>
        <v>0</v>
      </c>
      <c r="AK181" s="61">
        <f t="shared" si="6"/>
      </c>
      <c r="AL181" s="61">
        <f t="shared" si="7"/>
        <v>0</v>
      </c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55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</row>
    <row r="182" spans="1:69" s="18" customFormat="1" ht="17.25" customHeight="1">
      <c r="A182" s="68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98"/>
      <c r="AL182" s="98"/>
      <c r="AM182" s="98"/>
      <c r="AN182" s="98"/>
      <c r="AO182" s="98"/>
      <c r="AP182" s="99"/>
      <c r="AQ182" s="99"/>
      <c r="AR182" s="99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  <c r="BH182" s="100"/>
      <c r="BI182" s="99"/>
      <c r="BJ182" s="99"/>
      <c r="BK182" s="99"/>
      <c r="BL182" s="99"/>
      <c r="BM182" s="99"/>
      <c r="BN182" s="99"/>
      <c r="BO182" s="99"/>
      <c r="BP182" s="99"/>
      <c r="BQ182" s="101"/>
    </row>
    <row r="183" spans="2:46" s="74" customFormat="1" ht="27" customHeight="1">
      <c r="B183" s="75" t="s">
        <v>11</v>
      </c>
      <c r="C183" s="76" t="s">
        <v>13</v>
      </c>
      <c r="D183" s="77">
        <f>COUNTIF($AK$21:$AK$87,1)</f>
        <v>0</v>
      </c>
      <c r="E183" s="76" t="s">
        <v>14</v>
      </c>
      <c r="F183" s="76" t="s">
        <v>15</v>
      </c>
      <c r="G183" s="78" t="s">
        <v>49</v>
      </c>
      <c r="H183" s="78"/>
      <c r="I183" s="75" t="s">
        <v>12</v>
      </c>
      <c r="J183" s="76" t="s">
        <v>16</v>
      </c>
      <c r="K183" s="77">
        <f>COUNTIF($AK$115:$AK$181,2)</f>
        <v>0</v>
      </c>
      <c r="L183" s="76" t="s">
        <v>17</v>
      </c>
      <c r="M183" s="76" t="s">
        <v>15</v>
      </c>
      <c r="N183" s="79" t="s">
        <v>50</v>
      </c>
      <c r="Q183" s="275" t="s">
        <v>18</v>
      </c>
      <c r="R183" s="275"/>
      <c r="S183" s="275"/>
      <c r="T183" s="275"/>
      <c r="U183" s="76" t="s">
        <v>52</v>
      </c>
      <c r="V183" s="77">
        <f>$D$42+$K$42</f>
        <v>0</v>
      </c>
      <c r="W183" s="76" t="s">
        <v>51</v>
      </c>
      <c r="X183" s="76" t="s">
        <v>15</v>
      </c>
      <c r="AB183" s="81"/>
      <c r="AC183" s="75" t="s">
        <v>86</v>
      </c>
      <c r="AD183" s="75"/>
      <c r="AE183" s="76" t="s">
        <v>52</v>
      </c>
      <c r="AF183" s="242">
        <f>SUM($AL$21:$AL$181)</f>
        <v>0</v>
      </c>
      <c r="AG183" s="242"/>
      <c r="AH183" s="76" t="s">
        <v>17</v>
      </c>
      <c r="AI183" s="81" t="s">
        <v>89</v>
      </c>
      <c r="AP183" s="82"/>
      <c r="AQ183" s="82"/>
      <c r="AR183" s="82"/>
      <c r="AS183" s="82"/>
      <c r="AT183" s="82"/>
    </row>
    <row r="184" spans="28:46" s="74" customFormat="1" ht="27" customHeight="1">
      <c r="AB184" s="81"/>
      <c r="AC184" s="75" t="s">
        <v>87</v>
      </c>
      <c r="AD184" s="75"/>
      <c r="AE184" s="76" t="s">
        <v>52</v>
      </c>
      <c r="AF184" s="241">
        <f>SUM($AK$15:$AK$16,$AK$109:$AK$110)</f>
        <v>0</v>
      </c>
      <c r="AG184" s="241"/>
      <c r="AH184" s="76" t="s">
        <v>17</v>
      </c>
      <c r="AI184" s="81" t="s">
        <v>89</v>
      </c>
      <c r="AP184" s="82"/>
      <c r="AQ184" s="82"/>
      <c r="AR184" s="82"/>
      <c r="AS184" s="82"/>
      <c r="AT184" s="82"/>
    </row>
    <row r="185" spans="1:46" s="74" customFormat="1" ht="27" customHeight="1">
      <c r="A185" s="74" t="s">
        <v>34</v>
      </c>
      <c r="B185" s="81" t="s">
        <v>10</v>
      </c>
      <c r="C185" s="81"/>
      <c r="AP185" s="82"/>
      <c r="AQ185" s="82"/>
      <c r="AR185" s="82"/>
      <c r="AS185" s="82"/>
      <c r="AT185" s="82"/>
    </row>
    <row r="186" spans="1:12" s="74" customFormat="1" ht="27" customHeight="1">
      <c r="A186" s="74" t="s">
        <v>35</v>
      </c>
      <c r="B186" s="81" t="s">
        <v>42</v>
      </c>
      <c r="C186" s="81"/>
      <c r="K186" s="83"/>
      <c r="L186" s="83"/>
    </row>
    <row r="187" spans="4:41" s="74" customFormat="1" ht="27" customHeight="1">
      <c r="D187" s="75" t="s">
        <v>134</v>
      </c>
      <c r="E187" s="240">
        <f>'データ入力・貼付シート'!$E$20</f>
        <v>3</v>
      </c>
      <c r="F187" s="240"/>
      <c r="G187" s="81" t="s">
        <v>7</v>
      </c>
      <c r="H187" s="240">
        <f>'データ入力・貼付シート'!$G$20</f>
        <v>0</v>
      </c>
      <c r="I187" s="240"/>
      <c r="J187" s="81" t="s">
        <v>8</v>
      </c>
      <c r="K187" s="240">
        <f>'データ入力・貼付シート'!$I$20</f>
        <v>0</v>
      </c>
      <c r="L187" s="240"/>
      <c r="M187" s="81" t="s">
        <v>9</v>
      </c>
      <c r="AN187" s="84"/>
      <c r="AO187" s="70"/>
    </row>
    <row r="188" spans="9:70" s="74" customFormat="1" ht="38.25" customHeight="1">
      <c r="I188" s="210">
        <f>'データ入力・貼付シート'!$D$2</f>
        <v>0</v>
      </c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85"/>
      <c r="V188" s="85"/>
      <c r="W188" s="211" t="s">
        <v>118</v>
      </c>
      <c r="X188" s="211"/>
      <c r="Y188" s="86"/>
      <c r="Z188" s="276">
        <f>'データ入力・貼付シート'!$D$8</f>
        <v>0</v>
      </c>
      <c r="AA188" s="276"/>
      <c r="AB188" s="276"/>
      <c r="AC188" s="276"/>
      <c r="AD188" s="276"/>
      <c r="AE188" s="276"/>
      <c r="AF188" s="276"/>
      <c r="AG188" s="276"/>
      <c r="AH188" s="276"/>
      <c r="AL188" s="87"/>
      <c r="AM188" s="87"/>
      <c r="AN188" s="70"/>
      <c r="AO188" s="70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</row>
  </sheetData>
  <sheetProtection password="893A" sheet="1" selectLockedCells="1"/>
  <mergeCells count="536">
    <mergeCell ref="P151:Y151"/>
    <mergeCell ref="AA151:AB151"/>
    <mergeCell ref="H143:Z144"/>
    <mergeCell ref="H96:Z97"/>
    <mergeCell ref="J151:M151"/>
    <mergeCell ref="N151:O151"/>
    <mergeCell ref="Z141:AH141"/>
    <mergeCell ref="U110:Y110"/>
    <mergeCell ref="AF142:AJ142"/>
    <mergeCell ref="X105:Y106"/>
    <mergeCell ref="P25:T25"/>
    <mergeCell ref="P27:T27"/>
    <mergeCell ref="AC58:AH60"/>
    <mergeCell ref="S60:Y60"/>
    <mergeCell ref="AA104:AB104"/>
    <mergeCell ref="AC104:AI104"/>
    <mergeCell ref="Z94:AH94"/>
    <mergeCell ref="R102:AA103"/>
    <mergeCell ref="P104:Y104"/>
    <mergeCell ref="U62:Y62"/>
    <mergeCell ref="P85:T85"/>
    <mergeCell ref="AF110:AJ110"/>
    <mergeCell ref="U109:Y109"/>
    <mergeCell ref="AC105:AH107"/>
    <mergeCell ref="P70:T70"/>
    <mergeCell ref="S107:Y107"/>
    <mergeCell ref="R101:AA101"/>
    <mergeCell ref="AF96:AJ97"/>
    <mergeCell ref="Q89:T89"/>
    <mergeCell ref="P86:T86"/>
    <mergeCell ref="U63:Y63"/>
    <mergeCell ref="AF42:AG42"/>
    <mergeCell ref="AA57:AB57"/>
    <mergeCell ref="AC57:AI57"/>
    <mergeCell ref="P58:W59"/>
    <mergeCell ref="X58:Y59"/>
    <mergeCell ref="AA58:AB60"/>
    <mergeCell ref="R55:AA56"/>
    <mergeCell ref="H49:Z50"/>
    <mergeCell ref="D57:I57"/>
    <mergeCell ref="AA105:AB107"/>
    <mergeCell ref="P112:T114"/>
    <mergeCell ref="V113:Y113"/>
    <mergeCell ref="Z109:AE109"/>
    <mergeCell ref="F87:O87"/>
    <mergeCell ref="Z188:AH188"/>
    <mergeCell ref="AF156:AJ156"/>
    <mergeCell ref="AF109:AJ109"/>
    <mergeCell ref="AJ152:AJ154"/>
    <mergeCell ref="Q183:T183"/>
    <mergeCell ref="AS1:AS13"/>
    <mergeCell ref="AP1:AP13"/>
    <mergeCell ref="AQ1:AQ13"/>
    <mergeCell ref="AR1:AR13"/>
    <mergeCell ref="Z19:AB19"/>
    <mergeCell ref="AC19:AE19"/>
    <mergeCell ref="AF19:AH19"/>
    <mergeCell ref="A4:AJ4"/>
    <mergeCell ref="AB5:AJ6"/>
    <mergeCell ref="AF2:AJ3"/>
    <mergeCell ref="E187:F187"/>
    <mergeCell ref="H187:I187"/>
    <mergeCell ref="K187:L187"/>
    <mergeCell ref="B181:E181"/>
    <mergeCell ref="F181:O181"/>
    <mergeCell ref="A11:C13"/>
    <mergeCell ref="F175:O175"/>
    <mergeCell ref="F173:O173"/>
    <mergeCell ref="B167:E167"/>
    <mergeCell ref="F167:O167"/>
    <mergeCell ref="P133:T133"/>
    <mergeCell ref="B180:E180"/>
    <mergeCell ref="P181:T181"/>
    <mergeCell ref="F180:O180"/>
    <mergeCell ref="P180:T180"/>
    <mergeCell ref="P121:T121"/>
    <mergeCell ref="P122:T122"/>
    <mergeCell ref="F123:O123"/>
    <mergeCell ref="P123:T123"/>
    <mergeCell ref="P178:T178"/>
    <mergeCell ref="P177:T177"/>
    <mergeCell ref="B124:E124"/>
    <mergeCell ref="B125:E125"/>
    <mergeCell ref="B178:E178"/>
    <mergeCell ref="F178:O178"/>
    <mergeCell ref="B174:E174"/>
    <mergeCell ref="F174:O174"/>
    <mergeCell ref="B170:E170"/>
    <mergeCell ref="F170:O170"/>
    <mergeCell ref="R149:AA150"/>
    <mergeCell ref="P173:T173"/>
    <mergeCell ref="B179:E179"/>
    <mergeCell ref="F179:O179"/>
    <mergeCell ref="P179:T179"/>
    <mergeCell ref="B176:E176"/>
    <mergeCell ref="F176:O176"/>
    <mergeCell ref="P176:T176"/>
    <mergeCell ref="B177:E177"/>
    <mergeCell ref="P175:T175"/>
    <mergeCell ref="F177:O177"/>
    <mergeCell ref="P174:T174"/>
    <mergeCell ref="B175:E175"/>
    <mergeCell ref="P170:T170"/>
    <mergeCell ref="B171:E171"/>
    <mergeCell ref="F171:O171"/>
    <mergeCell ref="P171:T171"/>
    <mergeCell ref="B172:E172"/>
    <mergeCell ref="F172:O172"/>
    <mergeCell ref="P172:T172"/>
    <mergeCell ref="B173:E173"/>
    <mergeCell ref="P167:T167"/>
    <mergeCell ref="P168:T168"/>
    <mergeCell ref="B169:E169"/>
    <mergeCell ref="F169:O169"/>
    <mergeCell ref="P169:T169"/>
    <mergeCell ref="F168:O168"/>
    <mergeCell ref="B168:E168"/>
    <mergeCell ref="B165:E165"/>
    <mergeCell ref="F165:O165"/>
    <mergeCell ref="P165:T165"/>
    <mergeCell ref="B166:E166"/>
    <mergeCell ref="F166:O166"/>
    <mergeCell ref="P166:T166"/>
    <mergeCell ref="B163:E163"/>
    <mergeCell ref="F163:O163"/>
    <mergeCell ref="P163:T163"/>
    <mergeCell ref="B164:E164"/>
    <mergeCell ref="F164:O164"/>
    <mergeCell ref="P164:T164"/>
    <mergeCell ref="AC160:AE160"/>
    <mergeCell ref="AF160:AH160"/>
    <mergeCell ref="AI160:AJ160"/>
    <mergeCell ref="B162:E162"/>
    <mergeCell ref="F162:O162"/>
    <mergeCell ref="P162:T162"/>
    <mergeCell ref="U156:Y156"/>
    <mergeCell ref="Z156:AE156"/>
    <mergeCell ref="A159:A161"/>
    <mergeCell ref="B159:E161"/>
    <mergeCell ref="F159:O161"/>
    <mergeCell ref="P159:T161"/>
    <mergeCell ref="U159:U161"/>
    <mergeCell ref="V159:AJ159"/>
    <mergeCell ref="V160:Y160"/>
    <mergeCell ref="Z160:AB160"/>
    <mergeCell ref="D152:I154"/>
    <mergeCell ref="J152:M154"/>
    <mergeCell ref="AA152:AB154"/>
    <mergeCell ref="AC152:AH154"/>
    <mergeCell ref="P154:R154"/>
    <mergeCell ref="U157:Y157"/>
    <mergeCell ref="Z157:AE157"/>
    <mergeCell ref="AF157:AJ157"/>
    <mergeCell ref="H156:K157"/>
    <mergeCell ref="L156:T157"/>
    <mergeCell ref="S154:Y154"/>
    <mergeCell ref="N152:O154"/>
    <mergeCell ref="Z152:Z154"/>
    <mergeCell ref="P152:W153"/>
    <mergeCell ref="X152:Y153"/>
    <mergeCell ref="AZ142:AZ154"/>
    <mergeCell ref="AB148:AJ148"/>
    <mergeCell ref="AX142:AX154"/>
    <mergeCell ref="AY142:AY154"/>
    <mergeCell ref="A145:AJ145"/>
    <mergeCell ref="AF143:AJ144"/>
    <mergeCell ref="A149:C150"/>
    <mergeCell ref="D149:Q150"/>
    <mergeCell ref="AC149:AJ149"/>
    <mergeCell ref="AC150:AJ150"/>
    <mergeCell ref="AC151:AI151"/>
    <mergeCell ref="AB146:AJ147"/>
    <mergeCell ref="A148:C148"/>
    <mergeCell ref="D148:Q148"/>
    <mergeCell ref="R148:AA148"/>
    <mergeCell ref="B87:E87"/>
    <mergeCell ref="A151:C151"/>
    <mergeCell ref="D151:I151"/>
    <mergeCell ref="AV142:AV154"/>
    <mergeCell ref="AW142:AW154"/>
    <mergeCell ref="AQ142:AQ154"/>
    <mergeCell ref="AR142:AR154"/>
    <mergeCell ref="AS142:AS154"/>
    <mergeCell ref="AU142:AU154"/>
    <mergeCell ref="AP142:AP154"/>
    <mergeCell ref="B84:E84"/>
    <mergeCell ref="F84:O84"/>
    <mergeCell ref="P84:T84"/>
    <mergeCell ref="B85:E85"/>
    <mergeCell ref="F85:O85"/>
    <mergeCell ref="E93:F93"/>
    <mergeCell ref="H93:I93"/>
    <mergeCell ref="K93:L93"/>
    <mergeCell ref="B86:E86"/>
    <mergeCell ref="F86:O86"/>
    <mergeCell ref="B82:E82"/>
    <mergeCell ref="F82:O82"/>
    <mergeCell ref="P82:T82"/>
    <mergeCell ref="B83:E83"/>
    <mergeCell ref="F83:O83"/>
    <mergeCell ref="P83:T83"/>
    <mergeCell ref="B80:E80"/>
    <mergeCell ref="F80:O80"/>
    <mergeCell ref="P80:T80"/>
    <mergeCell ref="B81:E81"/>
    <mergeCell ref="F81:O81"/>
    <mergeCell ref="P81:T81"/>
    <mergeCell ref="B78:E78"/>
    <mergeCell ref="F78:O78"/>
    <mergeCell ref="P78:T78"/>
    <mergeCell ref="B79:E79"/>
    <mergeCell ref="F79:O79"/>
    <mergeCell ref="P79:T79"/>
    <mergeCell ref="B76:E76"/>
    <mergeCell ref="F76:O76"/>
    <mergeCell ref="P76:T76"/>
    <mergeCell ref="B77:E77"/>
    <mergeCell ref="F77:O77"/>
    <mergeCell ref="P77:T77"/>
    <mergeCell ref="B71:E71"/>
    <mergeCell ref="F71:O71"/>
    <mergeCell ref="B133:E133"/>
    <mergeCell ref="B73:E73"/>
    <mergeCell ref="F73:O73"/>
    <mergeCell ref="P73:T73"/>
    <mergeCell ref="B74:E74"/>
    <mergeCell ref="F74:O74"/>
    <mergeCell ref="B75:E75"/>
    <mergeCell ref="F133:O133"/>
    <mergeCell ref="E140:F140"/>
    <mergeCell ref="H140:I140"/>
    <mergeCell ref="K140:L140"/>
    <mergeCell ref="B134:E134"/>
    <mergeCell ref="F134:O134"/>
    <mergeCell ref="Q136:T136"/>
    <mergeCell ref="P134:T134"/>
    <mergeCell ref="B72:E72"/>
    <mergeCell ref="F72:O72"/>
    <mergeCell ref="P72:T72"/>
    <mergeCell ref="B69:E69"/>
    <mergeCell ref="B130:E130"/>
    <mergeCell ref="F130:O130"/>
    <mergeCell ref="F69:O69"/>
    <mergeCell ref="P69:T69"/>
    <mergeCell ref="B70:E70"/>
    <mergeCell ref="F70:O70"/>
    <mergeCell ref="P130:T130"/>
    <mergeCell ref="F131:O131"/>
    <mergeCell ref="P131:T131"/>
    <mergeCell ref="B132:E132"/>
    <mergeCell ref="F132:O132"/>
    <mergeCell ref="P132:T132"/>
    <mergeCell ref="B131:E131"/>
    <mergeCell ref="F120:O120"/>
    <mergeCell ref="P127:T127"/>
    <mergeCell ref="B128:E128"/>
    <mergeCell ref="F128:O128"/>
    <mergeCell ref="P128:T128"/>
    <mergeCell ref="B129:E129"/>
    <mergeCell ref="F129:O129"/>
    <mergeCell ref="P129:T129"/>
    <mergeCell ref="F124:O124"/>
    <mergeCell ref="F125:O125"/>
    <mergeCell ref="B121:E121"/>
    <mergeCell ref="B127:E127"/>
    <mergeCell ref="F127:O127"/>
    <mergeCell ref="B123:E123"/>
    <mergeCell ref="B126:E126"/>
    <mergeCell ref="F126:O126"/>
    <mergeCell ref="AX95:AX107"/>
    <mergeCell ref="P126:T126"/>
    <mergeCell ref="B122:E122"/>
    <mergeCell ref="F122:O122"/>
    <mergeCell ref="AY95:AY107"/>
    <mergeCell ref="AS95:AS107"/>
    <mergeCell ref="AP95:AP107"/>
    <mergeCell ref="A98:AJ98"/>
    <mergeCell ref="AB99:AJ100"/>
    <mergeCell ref="F121:O121"/>
    <mergeCell ref="B120:E120"/>
    <mergeCell ref="L109:T110"/>
    <mergeCell ref="AJ105:AJ107"/>
    <mergeCell ref="P115:T115"/>
    <mergeCell ref="B118:E118"/>
    <mergeCell ref="AZ95:AZ107"/>
    <mergeCell ref="AW95:AW107"/>
    <mergeCell ref="D101:Q101"/>
    <mergeCell ref="AR95:AR107"/>
    <mergeCell ref="N104:O104"/>
    <mergeCell ref="AF66:AH66"/>
    <mergeCell ref="AI66:AJ66"/>
    <mergeCell ref="A109:F110"/>
    <mergeCell ref="A101:C101"/>
    <mergeCell ref="AC103:AJ103"/>
    <mergeCell ref="B119:E119"/>
    <mergeCell ref="F119:O119"/>
    <mergeCell ref="AF95:AJ95"/>
    <mergeCell ref="Z105:Z107"/>
    <mergeCell ref="V112:AJ112"/>
    <mergeCell ref="AF89:AG89"/>
    <mergeCell ref="AV95:AV107"/>
    <mergeCell ref="F68:O68"/>
    <mergeCell ref="P68:T68"/>
    <mergeCell ref="P71:T71"/>
    <mergeCell ref="AQ95:AQ107"/>
    <mergeCell ref="F75:O75"/>
    <mergeCell ref="P75:T75"/>
    <mergeCell ref="P87:T87"/>
    <mergeCell ref="P105:W106"/>
    <mergeCell ref="F118:O118"/>
    <mergeCell ref="P118:T118"/>
    <mergeCell ref="D105:I107"/>
    <mergeCell ref="J105:M107"/>
    <mergeCell ref="N105:O107"/>
    <mergeCell ref="B112:E114"/>
    <mergeCell ref="F112:O114"/>
    <mergeCell ref="H109:K110"/>
    <mergeCell ref="F32:O32"/>
    <mergeCell ref="A112:A114"/>
    <mergeCell ref="Z110:AE110"/>
    <mergeCell ref="F117:O117"/>
    <mergeCell ref="P117:T117"/>
    <mergeCell ref="B115:E115"/>
    <mergeCell ref="B116:E116"/>
    <mergeCell ref="F116:O116"/>
    <mergeCell ref="P116:T116"/>
    <mergeCell ref="F115:O115"/>
    <mergeCell ref="F31:O31"/>
    <mergeCell ref="B117:E117"/>
    <mergeCell ref="AZ48:AZ60"/>
    <mergeCell ref="P60:R60"/>
    <mergeCell ref="F26:O26"/>
    <mergeCell ref="P26:T26"/>
    <mergeCell ref="F27:O27"/>
    <mergeCell ref="P37:T37"/>
    <mergeCell ref="P38:T38"/>
    <mergeCell ref="AW48:AW60"/>
    <mergeCell ref="B27:E27"/>
    <mergeCell ref="B22:E22"/>
    <mergeCell ref="F25:O25"/>
    <mergeCell ref="B26:E26"/>
    <mergeCell ref="B28:E28"/>
    <mergeCell ref="F28:O28"/>
    <mergeCell ref="P28:T28"/>
    <mergeCell ref="B30:E30"/>
    <mergeCell ref="F30:O30"/>
    <mergeCell ref="P30:T30"/>
    <mergeCell ref="P32:T32"/>
    <mergeCell ref="B32:E32"/>
    <mergeCell ref="B29:E29"/>
    <mergeCell ref="F29:O29"/>
    <mergeCell ref="P29:T29"/>
    <mergeCell ref="B31:E31"/>
    <mergeCell ref="B33:E33"/>
    <mergeCell ref="F33:O33"/>
    <mergeCell ref="P33:T33"/>
    <mergeCell ref="B34:E34"/>
    <mergeCell ref="P65:T67"/>
    <mergeCell ref="F34:O34"/>
    <mergeCell ref="P57:Y57"/>
    <mergeCell ref="U65:U67"/>
    <mergeCell ref="F65:O67"/>
    <mergeCell ref="R54:AA54"/>
    <mergeCell ref="B36:E36"/>
    <mergeCell ref="F36:O36"/>
    <mergeCell ref="P36:T36"/>
    <mergeCell ref="F37:O37"/>
    <mergeCell ref="B37:E37"/>
    <mergeCell ref="A55:C56"/>
    <mergeCell ref="B38:E38"/>
    <mergeCell ref="F38:O38"/>
    <mergeCell ref="J57:M57"/>
    <mergeCell ref="D55:Q56"/>
    <mergeCell ref="B39:E39"/>
    <mergeCell ref="F39:O39"/>
    <mergeCell ref="P39:T39"/>
    <mergeCell ref="A54:C54"/>
    <mergeCell ref="P31:T31"/>
    <mergeCell ref="AY48:AY60"/>
    <mergeCell ref="N58:O60"/>
    <mergeCell ref="Z58:Z60"/>
    <mergeCell ref="AJ58:AJ60"/>
    <mergeCell ref="AX48:AX60"/>
    <mergeCell ref="AV48:AV60"/>
    <mergeCell ref="AC55:AJ55"/>
    <mergeCell ref="N57:O57"/>
    <mergeCell ref="AP48:AP60"/>
    <mergeCell ref="AQ48:AQ60"/>
    <mergeCell ref="AU95:AU107"/>
    <mergeCell ref="AS48:AS60"/>
    <mergeCell ref="AU48:AU60"/>
    <mergeCell ref="AB101:AJ101"/>
    <mergeCell ref="AC102:AJ102"/>
    <mergeCell ref="AR48:AR60"/>
    <mergeCell ref="V65:AJ65"/>
    <mergeCell ref="V66:Y66"/>
    <mergeCell ref="Z66:AB66"/>
    <mergeCell ref="AF43:AG43"/>
    <mergeCell ref="A65:A67"/>
    <mergeCell ref="B65:E67"/>
    <mergeCell ref="L62:T63"/>
    <mergeCell ref="H62:K63"/>
    <mergeCell ref="A62:F63"/>
    <mergeCell ref="A57:C57"/>
    <mergeCell ref="AF62:AJ62"/>
    <mergeCell ref="Z63:AE63"/>
    <mergeCell ref="D58:I60"/>
    <mergeCell ref="A102:C103"/>
    <mergeCell ref="A104:C104"/>
    <mergeCell ref="D104:I104"/>
    <mergeCell ref="J104:M104"/>
    <mergeCell ref="P34:T34"/>
    <mergeCell ref="AC66:AE66"/>
    <mergeCell ref="D54:Q54"/>
    <mergeCell ref="AB54:AJ54"/>
    <mergeCell ref="AF48:AJ48"/>
    <mergeCell ref="A51:AJ51"/>
    <mergeCell ref="AF49:AJ50"/>
    <mergeCell ref="P107:R107"/>
    <mergeCell ref="P74:T74"/>
    <mergeCell ref="AC56:AJ56"/>
    <mergeCell ref="D102:Q103"/>
    <mergeCell ref="Z62:AE62"/>
    <mergeCell ref="J58:M60"/>
    <mergeCell ref="B68:E68"/>
    <mergeCell ref="AF63:AJ63"/>
    <mergeCell ref="AF90:AG90"/>
    <mergeCell ref="AF1:AJ1"/>
    <mergeCell ref="H2:Z3"/>
    <mergeCell ref="A18:A20"/>
    <mergeCell ref="AI19:AJ19"/>
    <mergeCell ref="V19:Y19"/>
    <mergeCell ref="P10:Y10"/>
    <mergeCell ref="P11:W12"/>
    <mergeCell ref="A7:C7"/>
    <mergeCell ref="D8:Q9"/>
    <mergeCell ref="D7:Q7"/>
    <mergeCell ref="AB7:AJ7"/>
    <mergeCell ref="AC9:AJ9"/>
    <mergeCell ref="AC8:AJ8"/>
    <mergeCell ref="R8:AA9"/>
    <mergeCell ref="R7:AA7"/>
    <mergeCell ref="A10:C10"/>
    <mergeCell ref="D11:I13"/>
    <mergeCell ref="D10:I10"/>
    <mergeCell ref="J10:M10"/>
    <mergeCell ref="J11:M13"/>
    <mergeCell ref="A8:C9"/>
    <mergeCell ref="N10:O10"/>
    <mergeCell ref="N11:O13"/>
    <mergeCell ref="P13:R13"/>
    <mergeCell ref="X11:Y12"/>
    <mergeCell ref="AJ11:AJ13"/>
    <mergeCell ref="AC10:AI10"/>
    <mergeCell ref="AC11:AH13"/>
    <mergeCell ref="S13:Y13"/>
    <mergeCell ref="AA11:AB13"/>
    <mergeCell ref="AA10:AB10"/>
    <mergeCell ref="Z11:Z13"/>
    <mergeCell ref="AF15:AJ15"/>
    <mergeCell ref="U15:Y15"/>
    <mergeCell ref="U16:Y16"/>
    <mergeCell ref="Z16:AE16"/>
    <mergeCell ref="AF16:AJ16"/>
    <mergeCell ref="V18:AJ18"/>
    <mergeCell ref="U18:U20"/>
    <mergeCell ref="A15:F16"/>
    <mergeCell ref="AZ1:AZ13"/>
    <mergeCell ref="AY1:AY13"/>
    <mergeCell ref="AU1:AU13"/>
    <mergeCell ref="AV1:AV13"/>
    <mergeCell ref="AW1:AW13"/>
    <mergeCell ref="AX1:AX13"/>
    <mergeCell ref="H15:K16"/>
    <mergeCell ref="L15:T16"/>
    <mergeCell ref="Z15:AE15"/>
    <mergeCell ref="AF184:AG184"/>
    <mergeCell ref="AF183:AG183"/>
    <mergeCell ref="B24:E24"/>
    <mergeCell ref="F24:O24"/>
    <mergeCell ref="Q42:T42"/>
    <mergeCell ref="B25:E25"/>
    <mergeCell ref="B35:E35"/>
    <mergeCell ref="F35:O35"/>
    <mergeCell ref="P35:T35"/>
    <mergeCell ref="Z47:AH47"/>
    <mergeCell ref="B18:E20"/>
    <mergeCell ref="P24:T24"/>
    <mergeCell ref="F22:O22"/>
    <mergeCell ref="P22:T22"/>
    <mergeCell ref="B23:E23"/>
    <mergeCell ref="F23:O23"/>
    <mergeCell ref="P23:T23"/>
    <mergeCell ref="F21:O21"/>
    <mergeCell ref="B21:E21"/>
    <mergeCell ref="P21:T21"/>
    <mergeCell ref="AK18:AK20"/>
    <mergeCell ref="AL18:AL20"/>
    <mergeCell ref="AK65:AK67"/>
    <mergeCell ref="AL65:AL67"/>
    <mergeCell ref="P18:T20"/>
    <mergeCell ref="F18:O20"/>
    <mergeCell ref="W47:X47"/>
    <mergeCell ref="P40:T40"/>
    <mergeCell ref="F40:O40"/>
    <mergeCell ref="AB52:AJ53"/>
    <mergeCell ref="AL112:AL114"/>
    <mergeCell ref="AK159:AK161"/>
    <mergeCell ref="AL159:AL161"/>
    <mergeCell ref="B40:E40"/>
    <mergeCell ref="K46:L46"/>
    <mergeCell ref="E46:F46"/>
    <mergeCell ref="H46:I46"/>
    <mergeCell ref="I47:T47"/>
    <mergeCell ref="AF137:AG137"/>
    <mergeCell ref="AF136:AG136"/>
    <mergeCell ref="AK112:AK114"/>
    <mergeCell ref="P125:T125"/>
    <mergeCell ref="Z113:AB113"/>
    <mergeCell ref="AC113:AE113"/>
    <mergeCell ref="AF113:AH113"/>
    <mergeCell ref="AI113:AJ113"/>
    <mergeCell ref="P119:T119"/>
    <mergeCell ref="P124:T124"/>
    <mergeCell ref="P120:T120"/>
    <mergeCell ref="U112:U114"/>
    <mergeCell ref="I188:T188"/>
    <mergeCell ref="W188:X188"/>
    <mergeCell ref="A58:C60"/>
    <mergeCell ref="A105:C107"/>
    <mergeCell ref="A152:C154"/>
    <mergeCell ref="A156:F157"/>
    <mergeCell ref="I94:T94"/>
    <mergeCell ref="W94:X94"/>
    <mergeCell ref="I141:T141"/>
    <mergeCell ref="W141:X141"/>
  </mergeCells>
  <dataValidations count="1">
    <dataValidation allowBlank="1" showInputMessage="1" showErrorMessage="1" promptTitle="関数・数式が組み込まれています！" prompt="このセルへの入力・削除をおこなうと、関数・数式が削除されます。直接入力にて作製する場合以外の修正等は、＜データ入力・貼付シート＞でおこなってください。" sqref="AF89:AG90 AF96:AJ97 AC55:AJ56 AI105:AJ107 Z105:Z107 AF136:AG137 AF143:AJ144 E187:F187 AI58:AJ60 Z58:Z60 AF183:AG184 AF2:AJ3 AC8:AJ9 H93:I93 Z156:AF157 V89 AF49:AJ50 AF42:AG43 B68:AJ87 D42 K42 V42 E46:F46 H46:I46 K46:L46 I47:T47 Z47:AH47 K89 D89 AI11:AJ13 Z11:Z13 X10:X11 P10:V12 L62:AJ63 L15:AJ16 B21:AJ40 W10 S13:X13 R8:Z9 A11:M13 AC10:AC11 D7:Q9 E140:F140 H187:I187 K187:L187 I188:T188 Z141:AH141 V183 K183 D183 B162:AJ181 AG109:AJ109 X57:X58 P57:V59 W57 S60:X60 R55:Z56 A58:M60 Z94:AH94 I141:T141 K140:L140 H140:I140 E93:F93 V136 K136 D136 B115:AJ134 Z188:AH188 X104:X105 P104:V106 W104 S107:X107 R102:Z103 A105:M107 D148:Q150 I94:T94 K93:L93 AC104:AC105 D101:Q103 AC57:AC58 D54:Q56 AC102:AJ103 AI152:AJ154 Z152:Z154 X151:X152 P151:V153 W151 S154:X154 R149:Z150 A152:M154 AC151:AC152 L109:U110 V109:Y109 Z109:AF110 L156:U157 AG156:AJ156 V156:Y156 AC149:AJ150"/>
  </dataValidations>
  <printOptions horizontalCentered="1"/>
  <pageMargins left="0.4" right="0.41" top="0.63" bottom="0.1968503937007874" header="0.1968503937007874" footer="0.1968503937007874"/>
  <pageSetup blackAndWhite="1" horizontalDpi="600" verticalDpi="600" orientation="portrait" paperSize="9" scale="46" r:id="rId2"/>
  <rowBreaks count="3" manualBreakCount="3">
    <brk id="47" max="36" man="1"/>
    <brk id="94" max="36" man="1"/>
    <brk id="141" max="3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O2" sqref="O2"/>
    </sheetView>
  </sheetViews>
  <sheetFormatPr defaultColWidth="9.00390625" defaultRowHeight="13.5"/>
  <cols>
    <col min="1" max="16384" width="9.00390625" style="406" customWidth="1"/>
  </cols>
  <sheetData>
    <row r="2" ht="33.75" customHeight="1">
      <c r="B2" s="405" t="s">
        <v>135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2021-08-02T04:31:11Z</cp:lastPrinted>
  <dcterms:created xsi:type="dcterms:W3CDTF">2006-06-06T05:51:27Z</dcterms:created>
  <dcterms:modified xsi:type="dcterms:W3CDTF">2021-08-02T04:32:44Z</dcterms:modified>
  <cp:category/>
  <cp:version/>
  <cp:contentType/>
  <cp:contentStatus/>
</cp:coreProperties>
</file>